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75" windowWidth="11745" windowHeight="5880"/>
  </bookViews>
  <sheets>
    <sheet name="工程项目单价构成分析表" sheetId="1" r:id="rId1"/>
    <sheet name="机械台班单价分析表" sheetId="3" r:id="rId2"/>
  </sheets>
  <definedNames>
    <definedName name="_xlnm.Print_Titles" localSheetId="0">工程项目单价构成分析表!$1:$4</definedName>
    <definedName name="_xlnm.Print_Titles" localSheetId="1">机械台班单价分析表!$1:$4</definedName>
  </definedNames>
  <calcPr calcId="125725" fullCalcOnLoad="1"/>
</workbook>
</file>

<file path=xl/calcChain.xml><?xml version="1.0" encoding="utf-8"?>
<calcChain xmlns="http://schemas.openxmlformats.org/spreadsheetml/2006/main">
  <c r="B101" i="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D5" i="3"/>
  <c r="C5" s="1"/>
  <c r="E5"/>
  <c r="G5"/>
  <c r="O5"/>
  <c r="D6"/>
  <c r="C6" s="1"/>
  <c r="E6"/>
  <c r="G6"/>
  <c r="O6"/>
  <c r="D7"/>
  <c r="C7" s="1"/>
  <c r="E7"/>
  <c r="F7"/>
  <c r="G7"/>
  <c r="O7"/>
  <c r="D8"/>
  <c r="C8" s="1"/>
  <c r="E8"/>
  <c r="F8"/>
  <c r="G8"/>
  <c r="O8"/>
  <c r="D9"/>
  <c r="C9" s="1"/>
  <c r="E9"/>
  <c r="F9"/>
  <c r="G9"/>
  <c r="O9"/>
  <c r="D10"/>
  <c r="C10" s="1"/>
  <c r="E10"/>
  <c r="F10"/>
  <c r="G10"/>
  <c r="O10"/>
  <c r="D11"/>
  <c r="C11" s="1"/>
  <c r="E11"/>
  <c r="F11"/>
  <c r="G11"/>
  <c r="O11"/>
  <c r="D12"/>
  <c r="C12" s="1"/>
  <c r="E12"/>
  <c r="F12"/>
  <c r="G12"/>
  <c r="O12"/>
  <c r="D13"/>
  <c r="C13" s="1"/>
  <c r="E13"/>
  <c r="F13"/>
  <c r="G13"/>
  <c r="O13"/>
  <c r="D14"/>
  <c r="C14" s="1"/>
  <c r="E14"/>
  <c r="F14"/>
  <c r="G14"/>
  <c r="O14"/>
  <c r="D15"/>
  <c r="C15" s="1"/>
  <c r="E15"/>
  <c r="F15"/>
  <c r="G15"/>
  <c r="O15"/>
  <c r="D16"/>
  <c r="C16" s="1"/>
  <c r="E16"/>
  <c r="F16"/>
  <c r="G16"/>
  <c r="O16"/>
  <c r="D17"/>
  <c r="C17" s="1"/>
  <c r="E17"/>
  <c r="F17"/>
  <c r="G17"/>
  <c r="O17"/>
  <c r="D18"/>
  <c r="C18" s="1"/>
  <c r="E18"/>
  <c r="F18"/>
  <c r="G18"/>
  <c r="O18"/>
  <c r="D19"/>
  <c r="C19" s="1"/>
  <c r="E19"/>
  <c r="F19"/>
  <c r="G19"/>
  <c r="O19"/>
  <c r="D20"/>
  <c r="C20" s="1"/>
  <c r="E20"/>
  <c r="F20"/>
  <c r="G20"/>
  <c r="O20"/>
  <c r="D21"/>
  <c r="C21" s="1"/>
  <c r="E21"/>
  <c r="F21"/>
  <c r="G21"/>
  <c r="O21"/>
  <c r="D22"/>
  <c r="C22" s="1"/>
  <c r="E22"/>
  <c r="F22"/>
  <c r="G22"/>
  <c r="O22"/>
  <c r="D23"/>
  <c r="C23" s="1"/>
  <c r="E23"/>
  <c r="F23"/>
  <c r="G23"/>
  <c r="O23"/>
  <c r="D24"/>
  <c r="C24" s="1"/>
  <c r="E24"/>
  <c r="F24"/>
  <c r="G24"/>
  <c r="O24"/>
  <c r="D25"/>
  <c r="C25" s="1"/>
  <c r="E25"/>
  <c r="F25"/>
  <c r="G25"/>
  <c r="O25"/>
  <c r="D26"/>
  <c r="C26" s="1"/>
  <c r="E26"/>
  <c r="F26"/>
  <c r="G26"/>
  <c r="O26"/>
  <c r="D27"/>
  <c r="C27" s="1"/>
  <c r="E27"/>
  <c r="F27"/>
  <c r="G27"/>
  <c r="O27"/>
  <c r="D28"/>
  <c r="C28" s="1"/>
  <c r="E28"/>
  <c r="F28"/>
  <c r="G28"/>
  <c r="O28"/>
  <c r="D29"/>
  <c r="C29" s="1"/>
  <c r="E29"/>
  <c r="F29"/>
  <c r="G29"/>
  <c r="O29"/>
  <c r="D30"/>
  <c r="C30" s="1"/>
  <c r="E30"/>
  <c r="F30"/>
  <c r="G30"/>
  <c r="O30"/>
  <c r="D31"/>
  <c r="C31" s="1"/>
  <c r="E31"/>
  <c r="F31"/>
  <c r="G31"/>
  <c r="O31"/>
  <c r="D32"/>
  <c r="C32" s="1"/>
  <c r="E32"/>
  <c r="F32"/>
  <c r="G32"/>
  <c r="O32"/>
  <c r="D33"/>
  <c r="C33" s="1"/>
  <c r="E33"/>
  <c r="F33"/>
  <c r="G33"/>
  <c r="O33"/>
  <c r="D34"/>
  <c r="C34" s="1"/>
  <c r="E34"/>
  <c r="F34"/>
  <c r="G34"/>
  <c r="O34"/>
  <c r="D35"/>
  <c r="C35" s="1"/>
  <c r="E35"/>
  <c r="F35"/>
  <c r="G35"/>
  <c r="O35"/>
  <c r="D36"/>
  <c r="C36" s="1"/>
  <c r="E36"/>
  <c r="F36"/>
  <c r="G36"/>
  <c r="O36"/>
  <c r="D37"/>
  <c r="C37" s="1"/>
  <c r="E37"/>
  <c r="F37"/>
  <c r="G37"/>
  <c r="O37"/>
  <c r="D38"/>
  <c r="C38" s="1"/>
  <c r="E38"/>
  <c r="F38"/>
  <c r="G38"/>
  <c r="O38"/>
  <c r="D39"/>
  <c r="C39" s="1"/>
  <c r="E39"/>
  <c r="F39"/>
  <c r="G39"/>
  <c r="O39"/>
  <c r="D40"/>
  <c r="C40" s="1"/>
  <c r="E40"/>
  <c r="F40"/>
  <c r="G40"/>
  <c r="O40"/>
  <c r="D41"/>
  <c r="C41" s="1"/>
  <c r="E41"/>
  <c r="F41"/>
  <c r="G41"/>
  <c r="O41"/>
  <c r="D42"/>
  <c r="C42" s="1"/>
  <c r="E42"/>
  <c r="F42"/>
  <c r="G42"/>
  <c r="O42"/>
  <c r="D43"/>
  <c r="C43" s="1"/>
  <c r="E43"/>
  <c r="F43"/>
  <c r="G43"/>
  <c r="O43"/>
  <c r="D44"/>
  <c r="C44" s="1"/>
  <c r="E44"/>
  <c r="F44"/>
  <c r="G44"/>
  <c r="O44"/>
  <c r="D45"/>
  <c r="C45" s="1"/>
  <c r="E45"/>
  <c r="F45"/>
  <c r="G45"/>
  <c r="O45"/>
  <c r="D46"/>
  <c r="C46" s="1"/>
  <c r="E46"/>
  <c r="F46"/>
  <c r="G46"/>
  <c r="O46"/>
  <c r="D47"/>
  <c r="C47" s="1"/>
  <c r="E47"/>
  <c r="F47"/>
  <c r="G47"/>
  <c r="O47"/>
  <c r="D48"/>
  <c r="C48" s="1"/>
  <c r="E48"/>
  <c r="F48"/>
  <c r="G48"/>
  <c r="O48"/>
  <c r="D49"/>
  <c r="C49" s="1"/>
  <c r="E49"/>
  <c r="F49"/>
  <c r="G49"/>
  <c r="O49"/>
  <c r="D50"/>
  <c r="C50" s="1"/>
  <c r="E50"/>
  <c r="F50"/>
  <c r="G50"/>
  <c r="O50"/>
  <c r="D51"/>
  <c r="C51" s="1"/>
  <c r="E51"/>
  <c r="F51"/>
  <c r="G51"/>
  <c r="O51"/>
  <c r="D52"/>
  <c r="C52" s="1"/>
  <c r="E52"/>
  <c r="F52"/>
  <c r="G52"/>
  <c r="O52"/>
  <c r="D53"/>
  <c r="C53" s="1"/>
  <c r="E53"/>
  <c r="F53"/>
  <c r="G53"/>
  <c r="O53"/>
  <c r="D54"/>
  <c r="C54" s="1"/>
  <c r="E54"/>
  <c r="F54"/>
  <c r="G54"/>
  <c r="O54"/>
  <c r="D55"/>
  <c r="C55" s="1"/>
  <c r="E55"/>
  <c r="F55"/>
  <c r="G55"/>
  <c r="O55"/>
  <c r="D56"/>
  <c r="C56" s="1"/>
  <c r="E56"/>
  <c r="F56"/>
  <c r="G56"/>
  <c r="O56"/>
  <c r="D57"/>
  <c r="C57" s="1"/>
  <c r="E57"/>
  <c r="F57"/>
  <c r="G57"/>
  <c r="O57"/>
  <c r="D58"/>
  <c r="C58" s="1"/>
  <c r="E58"/>
  <c r="F58"/>
  <c r="G58"/>
  <c r="O58"/>
  <c r="D59"/>
  <c r="C59" s="1"/>
  <c r="E59"/>
  <c r="F59"/>
  <c r="G59"/>
  <c r="O59"/>
  <c r="D60"/>
  <c r="C60" s="1"/>
  <c r="E60"/>
  <c r="F60"/>
  <c r="G60"/>
  <c r="O60"/>
  <c r="D61"/>
  <c r="C61" s="1"/>
  <c r="E61"/>
  <c r="F61"/>
  <c r="G61"/>
  <c r="O61"/>
  <c r="D62"/>
  <c r="C62" s="1"/>
  <c r="E62"/>
  <c r="F62"/>
  <c r="G62"/>
  <c r="O62"/>
  <c r="D63"/>
  <c r="C63" s="1"/>
  <c r="E63"/>
  <c r="F63"/>
  <c r="G63"/>
  <c r="O63"/>
  <c r="D64"/>
  <c r="C64" s="1"/>
  <c r="E64"/>
  <c r="F64"/>
  <c r="G64"/>
  <c r="O64"/>
  <c r="D65"/>
  <c r="C65" s="1"/>
  <c r="E65"/>
  <c r="F65"/>
  <c r="G65"/>
  <c r="O65"/>
  <c r="D66"/>
  <c r="C66" s="1"/>
  <c r="E66"/>
  <c r="F66"/>
  <c r="G66"/>
  <c r="O66"/>
  <c r="D67"/>
  <c r="C67" s="1"/>
  <c r="E67"/>
  <c r="F67"/>
  <c r="G67"/>
  <c r="O67"/>
  <c r="D68"/>
  <c r="C68" s="1"/>
  <c r="E68"/>
  <c r="F68"/>
  <c r="G68"/>
  <c r="O68"/>
  <c r="D69"/>
  <c r="C69" s="1"/>
  <c r="E69"/>
  <c r="F69"/>
  <c r="G69"/>
  <c r="O69"/>
  <c r="D70"/>
  <c r="C70" s="1"/>
  <c r="E70"/>
  <c r="F70"/>
  <c r="G70"/>
  <c r="O70"/>
  <c r="D71"/>
  <c r="C71" s="1"/>
  <c r="E71"/>
  <c r="F71"/>
  <c r="G71"/>
  <c r="O71"/>
  <c r="D72"/>
  <c r="C72" s="1"/>
  <c r="E72"/>
  <c r="F72"/>
  <c r="G72"/>
  <c r="O72"/>
  <c r="D73"/>
  <c r="C73" s="1"/>
  <c r="E73"/>
  <c r="F73"/>
  <c r="G73"/>
  <c r="O73"/>
  <c r="D74"/>
  <c r="C74" s="1"/>
  <c r="E74"/>
  <c r="F74"/>
  <c r="G74"/>
  <c r="O74"/>
  <c r="D75"/>
  <c r="C75" s="1"/>
  <c r="E75"/>
  <c r="F75"/>
  <c r="G75"/>
  <c r="O75"/>
  <c r="D76"/>
  <c r="C76" s="1"/>
  <c r="E76"/>
  <c r="F76"/>
  <c r="G76"/>
  <c r="O76"/>
  <c r="D77"/>
  <c r="C77" s="1"/>
  <c r="E77"/>
  <c r="F77"/>
  <c r="G77"/>
  <c r="O77"/>
  <c r="D78"/>
  <c r="C78" s="1"/>
  <c r="E78"/>
  <c r="F78"/>
  <c r="G78"/>
  <c r="O78"/>
  <c r="D79"/>
  <c r="C79" s="1"/>
  <c r="E79"/>
  <c r="F79"/>
  <c r="G79"/>
  <c r="O79"/>
  <c r="D80"/>
  <c r="C80" s="1"/>
  <c r="E80"/>
  <c r="F80"/>
  <c r="G80"/>
  <c r="O80"/>
  <c r="D81"/>
  <c r="C81" s="1"/>
  <c r="E81"/>
  <c r="F81"/>
  <c r="G81"/>
  <c r="O81"/>
  <c r="D82"/>
  <c r="C82" s="1"/>
  <c r="E82"/>
  <c r="F82"/>
  <c r="G82"/>
  <c r="O82"/>
  <c r="D83"/>
  <c r="C83" s="1"/>
  <c r="E83"/>
  <c r="F83"/>
  <c r="G83"/>
  <c r="O83"/>
  <c r="D84"/>
  <c r="C84" s="1"/>
  <c r="E84"/>
  <c r="F84"/>
  <c r="G84"/>
  <c r="O84"/>
  <c r="D85"/>
  <c r="C85" s="1"/>
  <c r="E85"/>
  <c r="F85"/>
  <c r="G85"/>
  <c r="O85"/>
  <c r="D86"/>
  <c r="C86" s="1"/>
  <c r="E86"/>
  <c r="F86"/>
  <c r="G86"/>
  <c r="O86"/>
  <c r="D87"/>
  <c r="C87" s="1"/>
  <c r="E87"/>
  <c r="F87"/>
  <c r="G87"/>
  <c r="O87"/>
  <c r="D88"/>
  <c r="C88" s="1"/>
  <c r="E88"/>
  <c r="F88"/>
  <c r="G88"/>
  <c r="O88"/>
  <c r="D89"/>
  <c r="C89" s="1"/>
  <c r="E89"/>
  <c r="F89"/>
  <c r="G89"/>
  <c r="O89"/>
  <c r="D90"/>
  <c r="C90" s="1"/>
  <c r="E90"/>
  <c r="F90"/>
  <c r="G90"/>
  <c r="O90"/>
  <c r="D91"/>
  <c r="C91" s="1"/>
  <c r="E91"/>
  <c r="F91"/>
  <c r="G91"/>
  <c r="O91"/>
  <c r="D92"/>
  <c r="C92" s="1"/>
  <c r="E92"/>
  <c r="F92"/>
  <c r="G92"/>
  <c r="O92"/>
  <c r="D93"/>
  <c r="C93" s="1"/>
  <c r="E93"/>
  <c r="F93"/>
  <c r="G93"/>
  <c r="O93"/>
  <c r="D94"/>
  <c r="C94" s="1"/>
  <c r="E94"/>
  <c r="F94"/>
  <c r="G94"/>
  <c r="O94"/>
  <c r="D95"/>
  <c r="C95" s="1"/>
  <c r="E95"/>
  <c r="F95"/>
  <c r="G95"/>
  <c r="O95"/>
  <c r="D96"/>
  <c r="C96" s="1"/>
  <c r="E96"/>
  <c r="F96"/>
  <c r="G96"/>
  <c r="O96"/>
  <c r="D97"/>
  <c r="C97" s="1"/>
  <c r="E97"/>
  <c r="F97"/>
  <c r="G97"/>
  <c r="O97"/>
  <c r="D98"/>
  <c r="C98" s="1"/>
  <c r="E98"/>
  <c r="F98"/>
  <c r="G98"/>
  <c r="O98"/>
  <c r="D99"/>
  <c r="C99" s="1"/>
  <c r="E99"/>
  <c r="F99"/>
  <c r="G99"/>
  <c r="O99"/>
  <c r="D100"/>
  <c r="C100" s="1"/>
  <c r="E100"/>
  <c r="F100"/>
  <c r="G100"/>
  <c r="O100"/>
  <c r="D101"/>
  <c r="C101" s="1"/>
  <c r="E101"/>
  <c r="F101"/>
  <c r="G101"/>
  <c r="O101"/>
  <c r="D102"/>
  <c r="C102" s="1"/>
  <c r="E102"/>
  <c r="F102"/>
  <c r="G102"/>
  <c r="O102"/>
  <c r="D103"/>
  <c r="C103" s="1"/>
  <c r="E103"/>
  <c r="F103"/>
  <c r="G103"/>
  <c r="O103"/>
  <c r="D104"/>
  <c r="C104" s="1"/>
  <c r="E104"/>
  <c r="F104"/>
  <c r="G104"/>
  <c r="O104"/>
  <c r="D105"/>
  <c r="C105" s="1"/>
  <c r="E105"/>
  <c r="F105"/>
  <c r="G105"/>
  <c r="O105"/>
  <c r="D106"/>
  <c r="C106" s="1"/>
  <c r="E106"/>
  <c r="F106"/>
  <c r="G106"/>
  <c r="O106"/>
  <c r="D107"/>
  <c r="C107" s="1"/>
  <c r="E107"/>
  <c r="F107"/>
  <c r="G107"/>
  <c r="O107"/>
  <c r="D108"/>
  <c r="C108" s="1"/>
  <c r="E108"/>
  <c r="F108"/>
  <c r="G108"/>
  <c r="O108"/>
  <c r="D109"/>
  <c r="C109" s="1"/>
  <c r="E109"/>
  <c r="F109"/>
  <c r="G109"/>
  <c r="O109"/>
  <c r="D110"/>
  <c r="C110" s="1"/>
  <c r="E110"/>
  <c r="F110"/>
  <c r="G110"/>
  <c r="O110"/>
  <c r="D111"/>
  <c r="C111" s="1"/>
  <c r="E111"/>
  <c r="F111"/>
  <c r="G111"/>
  <c r="O111"/>
  <c r="D113"/>
  <c r="C113" s="1"/>
  <c r="F113"/>
  <c r="G113"/>
  <c r="D114"/>
  <c r="C114" s="1"/>
  <c r="F114"/>
  <c r="G114"/>
  <c r="D115"/>
  <c r="C115" s="1"/>
  <c r="F115"/>
  <c r="G115"/>
  <c r="D116"/>
  <c r="C116" s="1"/>
  <c r="F116"/>
  <c r="G116"/>
  <c r="D117"/>
  <c r="C117" s="1"/>
  <c r="F117"/>
  <c r="G117"/>
  <c r="D118"/>
  <c r="C118" s="1"/>
  <c r="F118"/>
  <c r="G118"/>
  <c r="D119"/>
  <c r="C119" s="1"/>
  <c r="F119"/>
  <c r="G119"/>
  <c r="D120"/>
  <c r="C120" s="1"/>
  <c r="F120"/>
  <c r="G120"/>
  <c r="D121"/>
  <c r="C121" s="1"/>
  <c r="F121"/>
  <c r="G121"/>
  <c r="D122"/>
  <c r="C122" s="1"/>
  <c r="F122"/>
  <c r="G122"/>
  <c r="D123"/>
  <c r="C123" s="1"/>
  <c r="F123"/>
  <c r="G123"/>
  <c r="D124"/>
  <c r="C124" s="1"/>
  <c r="F124"/>
  <c r="G124"/>
  <c r="D125"/>
  <c r="C125" s="1"/>
  <c r="F125"/>
  <c r="G125"/>
  <c r="D126"/>
  <c r="C126" s="1"/>
  <c r="F126"/>
  <c r="G126"/>
  <c r="D127"/>
  <c r="C127" s="1"/>
  <c r="F127"/>
  <c r="G127"/>
  <c r="D128"/>
  <c r="C128" s="1"/>
  <c r="F128"/>
  <c r="G128"/>
  <c r="D129"/>
  <c r="C129" s="1"/>
  <c r="F129"/>
  <c r="G129"/>
  <c r="D130"/>
  <c r="C130" s="1"/>
  <c r="F130"/>
  <c r="G130"/>
  <c r="D131"/>
  <c r="C131" s="1"/>
  <c r="F131"/>
  <c r="G131"/>
  <c r="D132"/>
  <c r="C132" s="1"/>
  <c r="F132"/>
  <c r="G132"/>
  <c r="D133"/>
  <c r="C133" s="1"/>
  <c r="F133"/>
  <c r="G133"/>
  <c r="D134"/>
  <c r="C134" s="1"/>
  <c r="F134"/>
  <c r="G134"/>
  <c r="D135"/>
  <c r="C135" s="1"/>
  <c r="F135"/>
  <c r="G135"/>
  <c r="D136"/>
  <c r="C136" s="1"/>
  <c r="F136"/>
  <c r="G136"/>
  <c r="D137"/>
  <c r="C137" s="1"/>
  <c r="F137"/>
  <c r="G137"/>
  <c r="D138"/>
  <c r="C138" s="1"/>
  <c r="F138"/>
  <c r="G138"/>
  <c r="D139"/>
  <c r="C139" s="1"/>
  <c r="F139"/>
  <c r="G139"/>
  <c r="D140"/>
  <c r="C140" s="1"/>
  <c r="F140"/>
  <c r="G140"/>
  <c r="D141"/>
  <c r="C141" s="1"/>
  <c r="F141"/>
  <c r="G141"/>
  <c r="D142"/>
  <c r="C142" s="1"/>
  <c r="F142"/>
  <c r="G142"/>
  <c r="D143"/>
  <c r="C143" s="1"/>
  <c r="F143"/>
  <c r="G143"/>
  <c r="D144"/>
  <c r="C144" s="1"/>
  <c r="F144"/>
  <c r="G144"/>
  <c r="D145"/>
  <c r="C145" s="1"/>
  <c r="F145"/>
  <c r="G145"/>
  <c r="D146"/>
  <c r="C146" s="1"/>
  <c r="F146"/>
  <c r="G146"/>
  <c r="D147"/>
  <c r="C147" s="1"/>
  <c r="F147"/>
  <c r="G147"/>
  <c r="D148"/>
  <c r="C148" s="1"/>
  <c r="F148"/>
  <c r="G148"/>
  <c r="D149"/>
  <c r="C149" s="1"/>
  <c r="F149"/>
  <c r="G149"/>
  <c r="D150"/>
  <c r="C150" s="1"/>
  <c r="F150"/>
  <c r="G150"/>
  <c r="D151"/>
  <c r="C151" s="1"/>
  <c r="F151"/>
  <c r="G151"/>
  <c r="D152"/>
  <c r="C152" s="1"/>
  <c r="F152"/>
  <c r="G152"/>
  <c r="D153"/>
  <c r="C153" s="1"/>
  <c r="F153"/>
  <c r="G153"/>
  <c r="D154"/>
  <c r="C154" s="1"/>
  <c r="F154"/>
  <c r="G154"/>
  <c r="D155"/>
  <c r="C155" s="1"/>
  <c r="F155"/>
  <c r="G155"/>
  <c r="D156"/>
  <c r="C156" s="1"/>
  <c r="F156"/>
  <c r="G156"/>
  <c r="D157"/>
  <c r="C157" s="1"/>
  <c r="F157"/>
  <c r="G157"/>
  <c r="D158"/>
  <c r="C158" s="1"/>
  <c r="F158"/>
  <c r="G158"/>
  <c r="D159"/>
  <c r="C159" s="1"/>
  <c r="F159"/>
  <c r="G159"/>
  <c r="D160"/>
  <c r="C160" s="1"/>
  <c r="F160"/>
  <c r="G160"/>
  <c r="D161"/>
  <c r="C161" s="1"/>
  <c r="F161"/>
  <c r="G161"/>
  <c r="D162"/>
  <c r="C162" s="1"/>
  <c r="F162"/>
  <c r="G162"/>
  <c r="D163"/>
  <c r="C163" s="1"/>
  <c r="F163"/>
  <c r="G163"/>
  <c r="D164"/>
  <c r="C164" s="1"/>
  <c r="F164"/>
  <c r="G164"/>
  <c r="D165"/>
  <c r="C165" s="1"/>
  <c r="F165"/>
  <c r="G165"/>
  <c r="D166"/>
  <c r="C166" s="1"/>
  <c r="F166"/>
  <c r="G166"/>
  <c r="D167"/>
  <c r="C167" s="1"/>
  <c r="F167"/>
  <c r="G167"/>
  <c r="D168"/>
  <c r="C168" s="1"/>
  <c r="F168"/>
  <c r="G168"/>
  <c r="D169"/>
  <c r="C169" s="1"/>
  <c r="F169"/>
  <c r="G169"/>
  <c r="D170"/>
  <c r="C170" s="1"/>
  <c r="F170"/>
  <c r="G170"/>
  <c r="D171"/>
  <c r="C171" s="1"/>
  <c r="F171"/>
  <c r="G171"/>
  <c r="D172"/>
  <c r="C172" s="1"/>
  <c r="F172"/>
  <c r="G172"/>
  <c r="D173"/>
  <c r="C173" s="1"/>
  <c r="F173"/>
  <c r="G173"/>
  <c r="D174"/>
  <c r="C174" s="1"/>
  <c r="F174"/>
  <c r="G174"/>
  <c r="D175"/>
  <c r="C175" s="1"/>
  <c r="F175"/>
  <c r="G175"/>
  <c r="D176"/>
  <c r="C176" s="1"/>
  <c r="F176"/>
  <c r="G176"/>
  <c r="D177"/>
  <c r="C177" s="1"/>
  <c r="F177"/>
  <c r="G177"/>
  <c r="D178"/>
  <c r="C178" s="1"/>
  <c r="F178"/>
  <c r="G178"/>
  <c r="D179"/>
  <c r="C179" s="1"/>
  <c r="F179"/>
  <c r="G179"/>
  <c r="D180"/>
  <c r="C180" s="1"/>
  <c r="F180"/>
  <c r="G180"/>
  <c r="D181"/>
  <c r="C181" s="1"/>
  <c r="F181"/>
  <c r="G181"/>
  <c r="D182"/>
  <c r="C182" s="1"/>
  <c r="F182"/>
  <c r="G182"/>
  <c r="D183"/>
  <c r="C183" s="1"/>
  <c r="F183"/>
  <c r="G183"/>
  <c r="D184"/>
  <c r="C184" s="1"/>
  <c r="F184"/>
  <c r="G184"/>
  <c r="D185"/>
  <c r="C185" s="1"/>
  <c r="F185"/>
  <c r="G185"/>
  <c r="D186"/>
  <c r="C186" s="1"/>
  <c r="F186"/>
  <c r="G186"/>
  <c r="D187"/>
  <c r="C187" s="1"/>
  <c r="F187"/>
  <c r="G187"/>
  <c r="D188"/>
  <c r="C188" s="1"/>
  <c r="F188"/>
  <c r="G188"/>
  <c r="D189"/>
  <c r="C189" s="1"/>
  <c r="F189"/>
  <c r="G189"/>
  <c r="D190"/>
  <c r="C190" s="1"/>
  <c r="F190"/>
  <c r="G190"/>
  <c r="D191"/>
  <c r="C191" s="1"/>
  <c r="F191"/>
  <c r="G191"/>
  <c r="D192"/>
  <c r="C192" s="1"/>
  <c r="F192"/>
  <c r="G192"/>
  <c r="D193"/>
  <c r="C193" s="1"/>
  <c r="F193"/>
  <c r="G193"/>
  <c r="D194"/>
  <c r="C194" s="1"/>
  <c r="F194"/>
  <c r="G194"/>
  <c r="D195"/>
  <c r="C195" s="1"/>
  <c r="F195"/>
  <c r="G195"/>
  <c r="D196"/>
  <c r="C196" s="1"/>
  <c r="F196"/>
  <c r="G196"/>
  <c r="D197"/>
  <c r="C197" s="1"/>
  <c r="F197"/>
  <c r="G197"/>
  <c r="D198"/>
  <c r="C198" s="1"/>
  <c r="F198"/>
  <c r="G198"/>
  <c r="D199"/>
  <c r="C199" s="1"/>
  <c r="F199"/>
  <c r="G199"/>
  <c r="D200"/>
  <c r="C200" s="1"/>
  <c r="F200"/>
  <c r="G200"/>
  <c r="D201"/>
  <c r="C201" s="1"/>
  <c r="F201"/>
  <c r="G201"/>
  <c r="D202"/>
  <c r="C202" s="1"/>
  <c r="F202"/>
  <c r="G202"/>
  <c r="D203"/>
  <c r="C203" s="1"/>
  <c r="F203"/>
  <c r="G203"/>
  <c r="D204"/>
  <c r="C204" s="1"/>
  <c r="F204"/>
  <c r="G204"/>
  <c r="D205"/>
  <c r="C205" s="1"/>
  <c r="F205"/>
  <c r="G205"/>
  <c r="D206"/>
  <c r="C206" s="1"/>
  <c r="F206"/>
  <c r="G206"/>
  <c r="D207"/>
  <c r="C207" s="1"/>
  <c r="F207"/>
  <c r="G207"/>
  <c r="D208"/>
  <c r="C208" s="1"/>
  <c r="F208"/>
  <c r="G208"/>
  <c r="D209"/>
  <c r="C209" s="1"/>
  <c r="F209"/>
  <c r="G209"/>
  <c r="D210"/>
  <c r="C210" s="1"/>
  <c r="F210"/>
  <c r="G210"/>
  <c r="D211"/>
  <c r="C211" s="1"/>
  <c r="F211"/>
  <c r="G211"/>
  <c r="D212"/>
  <c r="C212" s="1"/>
  <c r="F212"/>
  <c r="G212"/>
  <c r="D213"/>
  <c r="C213" s="1"/>
  <c r="F213"/>
  <c r="G213"/>
  <c r="D214"/>
  <c r="C214" s="1"/>
  <c r="F214"/>
  <c r="G214"/>
  <c r="D215"/>
  <c r="C215" s="1"/>
  <c r="F215"/>
  <c r="G215"/>
  <c r="D216"/>
  <c r="C216" s="1"/>
  <c r="F216"/>
  <c r="G216"/>
  <c r="D217"/>
  <c r="C217" s="1"/>
  <c r="F217"/>
  <c r="G217"/>
  <c r="D218"/>
  <c r="C218" s="1"/>
  <c r="F218"/>
  <c r="G218"/>
  <c r="D219"/>
  <c r="C219" s="1"/>
  <c r="F219"/>
  <c r="G219"/>
  <c r="D220"/>
  <c r="C220" s="1"/>
  <c r="F220"/>
  <c r="G220"/>
  <c r="D221"/>
  <c r="C221" s="1"/>
  <c r="F221"/>
  <c r="G221"/>
  <c r="D222"/>
  <c r="C222" s="1"/>
  <c r="F222"/>
  <c r="G222"/>
  <c r="D223"/>
  <c r="C223" s="1"/>
  <c r="F223"/>
  <c r="G223"/>
  <c r="D224"/>
  <c r="C224" s="1"/>
  <c r="F224"/>
  <c r="G224"/>
  <c r="D225"/>
  <c r="C225" s="1"/>
  <c r="F225"/>
  <c r="G225"/>
  <c r="D226"/>
  <c r="C226" s="1"/>
  <c r="F226"/>
  <c r="G226"/>
  <c r="D227"/>
  <c r="C227" s="1"/>
  <c r="F227"/>
  <c r="G227"/>
  <c r="D228"/>
  <c r="C228" s="1"/>
  <c r="F228"/>
  <c r="G228"/>
  <c r="D229"/>
  <c r="C229" s="1"/>
  <c r="F229"/>
  <c r="G229"/>
  <c r="D230"/>
  <c r="C230" s="1"/>
  <c r="F230"/>
  <c r="G230"/>
  <c r="D231"/>
  <c r="C231" s="1"/>
  <c r="F231"/>
  <c r="G231"/>
  <c r="D232"/>
  <c r="C232" s="1"/>
  <c r="F232"/>
</calcChain>
</file>

<file path=xl/sharedStrings.xml><?xml version="1.0" encoding="utf-8"?>
<sst xmlns="http://schemas.openxmlformats.org/spreadsheetml/2006/main" count="525" uniqueCount="482">
  <si>
    <t>内容</t>
    <phoneticPr fontId="3" type="noConversion"/>
  </si>
  <si>
    <t>项目名称</t>
    <phoneticPr fontId="3" type="noConversion"/>
  </si>
  <si>
    <t>分项工程</t>
    <phoneticPr fontId="3" type="noConversion"/>
  </si>
  <si>
    <t>项目编号</t>
    <phoneticPr fontId="3" type="noConversion"/>
  </si>
  <si>
    <t>综合单价</t>
    <phoneticPr fontId="3" type="noConversion"/>
  </si>
  <si>
    <t>分项单价</t>
    <phoneticPr fontId="3" type="noConversion"/>
  </si>
  <si>
    <t>工程项目单价构成分析表</t>
    <phoneticPr fontId="3" type="noConversion"/>
  </si>
  <si>
    <t xml:space="preserve"> </t>
    <phoneticPr fontId="3" type="noConversion"/>
  </si>
  <si>
    <t>机械台班单价分析表</t>
    <phoneticPr fontId="3" type="noConversion"/>
  </si>
  <si>
    <t>序号</t>
    <phoneticPr fontId="3" type="noConversion"/>
  </si>
  <si>
    <t>机械规格名称</t>
    <phoneticPr fontId="3" type="noConversion"/>
  </si>
  <si>
    <t>台班单价</t>
    <phoneticPr fontId="3" type="noConversion"/>
  </si>
  <si>
    <r>
      <t>不变费用</t>
    </r>
    <r>
      <rPr>
        <sz val="11"/>
        <rFont val="Times New Roman"/>
        <family val="1"/>
      </rPr>
      <t>(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)</t>
    </r>
    <phoneticPr fontId="3" type="noConversion"/>
  </si>
  <si>
    <r>
      <t>可变费用</t>
    </r>
    <r>
      <rPr>
        <sz val="11"/>
        <rFont val="Times New Roman"/>
        <family val="1"/>
      </rPr>
      <t>(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)</t>
    </r>
    <phoneticPr fontId="3" type="noConversion"/>
  </si>
  <si>
    <t>人工</t>
    <phoneticPr fontId="3" type="noConversion"/>
  </si>
  <si>
    <t>汽油</t>
    <phoneticPr fontId="3" type="noConversion"/>
  </si>
  <si>
    <t>柴油</t>
    <phoneticPr fontId="3" type="noConversion"/>
  </si>
  <si>
    <t>rf</t>
    <phoneticPr fontId="3" type="noConversion"/>
  </si>
  <si>
    <t>QY</t>
    <phoneticPr fontId="3" type="noConversion"/>
  </si>
  <si>
    <t>CY</t>
    <phoneticPr fontId="3" type="noConversion"/>
  </si>
  <si>
    <t>U</t>
    <phoneticPr fontId="3" type="noConversion"/>
  </si>
  <si>
    <t>BBF</t>
    <phoneticPr fontId="3" type="noConversion"/>
  </si>
  <si>
    <t>LLF</t>
    <phoneticPr fontId="3" type="noConversion"/>
  </si>
  <si>
    <t>D</t>
    <phoneticPr fontId="3" type="noConversion"/>
  </si>
  <si>
    <r>
      <t>轮胎式液压单斗挖掘机≤</t>
    </r>
    <r>
      <rPr>
        <sz val="11"/>
        <rFont val="Times New Roman"/>
        <family val="1"/>
      </rPr>
      <t>0.6M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</si>
  <si>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履带式推土机≤</t>
    </r>
    <r>
      <rPr>
        <sz val="11"/>
        <rFont val="Times New Roman"/>
        <family val="1"/>
      </rPr>
      <t>60Kw</t>
    </r>
    <phoneticPr fontId="3" type="noConversion"/>
  </si>
  <si>
    <r>
      <t>履带式推土机≤</t>
    </r>
    <r>
      <rPr>
        <sz val="11"/>
        <rFont val="Times New Roman"/>
        <family val="1"/>
      </rPr>
      <t>75Kw</t>
    </r>
    <r>
      <rPr>
        <sz val="12"/>
        <rFont val="宋体"/>
        <charset val="134"/>
      </rPr>
      <t/>
    </r>
    <phoneticPr fontId="3" type="noConversion"/>
  </si>
  <si>
    <r>
      <t>履带式推土机≤</t>
    </r>
    <r>
      <rPr>
        <sz val="11"/>
        <rFont val="Times New Roman"/>
        <family val="1"/>
      </rPr>
      <t>135Kw</t>
    </r>
    <r>
      <rPr>
        <sz val="12"/>
        <rFont val="宋体"/>
        <charset val="134"/>
      </rPr>
      <t/>
    </r>
    <phoneticPr fontId="3" type="noConversion"/>
  </si>
  <si>
    <r>
      <t>静作业压路机≤</t>
    </r>
    <r>
      <rPr>
        <sz val="11"/>
        <rFont val="Times New Roman"/>
        <family val="1"/>
      </rPr>
      <t>8t</t>
    </r>
    <phoneticPr fontId="3" type="noConversion"/>
  </si>
  <si>
    <r>
      <t>静作业压路机≤</t>
    </r>
    <r>
      <rPr>
        <sz val="11"/>
        <rFont val="Times New Roman"/>
        <family val="1"/>
      </rPr>
      <t>12t</t>
    </r>
    <r>
      <rPr>
        <sz val="12"/>
        <rFont val="宋体"/>
        <charset val="134"/>
      </rPr>
      <t/>
    </r>
    <phoneticPr fontId="3" type="noConversion"/>
  </si>
  <si>
    <r>
      <t>自行式振动压路机≤</t>
    </r>
    <r>
      <rPr>
        <sz val="11"/>
        <rFont val="Times New Roman"/>
        <family val="1"/>
      </rPr>
      <t>10t</t>
    </r>
    <phoneticPr fontId="3" type="noConversion"/>
  </si>
  <si>
    <r>
      <t>平地机≤</t>
    </r>
    <r>
      <rPr>
        <sz val="11"/>
        <rFont val="Times New Roman"/>
        <family val="1"/>
      </rPr>
      <t>120Kw</t>
    </r>
    <phoneticPr fontId="3" type="noConversion"/>
  </si>
  <si>
    <r>
      <t>轮胎式装载机≤</t>
    </r>
    <r>
      <rPr>
        <sz val="11"/>
        <rFont val="Times New Roman"/>
        <family val="1"/>
      </rPr>
      <t>1m</t>
    </r>
    <r>
      <rPr>
        <vertAlign val="superscript"/>
        <sz val="11"/>
        <rFont val="Times New Roman"/>
        <family val="1"/>
      </rPr>
      <t>3</t>
    </r>
    <phoneticPr fontId="3" type="noConversion"/>
  </si>
  <si>
    <t>气腿式凿岩机</t>
    <phoneticPr fontId="3" type="noConversion"/>
  </si>
  <si>
    <r>
      <t>气动锻钎机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90mm</t>
    </r>
    <phoneticPr fontId="3" type="noConversion"/>
  </si>
  <si>
    <r>
      <t>电动空气压缩机≤</t>
    </r>
    <r>
      <rPr>
        <sz val="11"/>
        <rFont val="Times New Roman"/>
        <family val="1"/>
      </rPr>
      <t>9m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/min</t>
    </r>
    <phoneticPr fontId="3" type="noConversion"/>
  </si>
  <si>
    <r>
      <t>电动空气压缩机≤</t>
    </r>
    <r>
      <rPr>
        <sz val="11"/>
        <rFont val="Times New Roman"/>
        <family val="1"/>
      </rPr>
      <t>20m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/min</t>
    </r>
    <r>
      <rPr>
        <sz val="12"/>
        <rFont val="宋体"/>
        <charset val="134"/>
      </rPr>
      <t/>
    </r>
    <phoneticPr fontId="3" type="noConversion"/>
  </si>
  <si>
    <r>
      <t>电动空气压缩机≤</t>
    </r>
    <r>
      <rPr>
        <sz val="11"/>
        <rFont val="Times New Roman"/>
        <family val="1"/>
      </rPr>
      <t>40m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/min</t>
    </r>
    <r>
      <rPr>
        <sz val="12"/>
        <rFont val="宋体"/>
        <charset val="134"/>
      </rPr>
      <t/>
    </r>
    <phoneticPr fontId="3" type="noConversion"/>
  </si>
  <si>
    <r>
      <t>内燃空气压缩机≤</t>
    </r>
    <r>
      <rPr>
        <sz val="11"/>
        <rFont val="Times New Roman"/>
        <family val="1"/>
      </rPr>
      <t>9m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/min</t>
    </r>
    <r>
      <rPr>
        <sz val="12"/>
        <rFont val="宋体"/>
        <charset val="134"/>
      </rPr>
      <t/>
    </r>
    <phoneticPr fontId="3" type="noConversion"/>
  </si>
  <si>
    <r>
      <t>内燃空气压缩机≤</t>
    </r>
    <r>
      <rPr>
        <sz val="11"/>
        <rFont val="Times New Roman"/>
        <family val="1"/>
      </rPr>
      <t>12m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/min</t>
    </r>
    <r>
      <rPr>
        <sz val="12"/>
        <rFont val="宋体"/>
        <charset val="134"/>
      </rPr>
      <t/>
    </r>
    <phoneticPr fontId="3" type="noConversion"/>
  </si>
  <si>
    <r>
      <t>硅整流充电机</t>
    </r>
    <r>
      <rPr>
        <sz val="11"/>
        <rFont val="Times New Roman"/>
        <family val="1"/>
      </rPr>
      <t>90A/190V</t>
    </r>
    <phoneticPr fontId="3" type="noConversion"/>
  </si>
  <si>
    <r>
      <t>轨道式塔式起重机≤</t>
    </r>
    <r>
      <rPr>
        <sz val="11"/>
        <rFont val="Times New Roman"/>
        <family val="1"/>
      </rPr>
      <t>6t</t>
    </r>
    <phoneticPr fontId="3" type="noConversion"/>
  </si>
  <si>
    <r>
      <t>汽车起重机≤</t>
    </r>
    <r>
      <rPr>
        <sz val="11"/>
        <rFont val="Times New Roman"/>
        <family val="1"/>
      </rPr>
      <t>5t</t>
    </r>
    <phoneticPr fontId="3" type="noConversion"/>
  </si>
  <si>
    <r>
      <t>汽车起重机≤</t>
    </r>
    <r>
      <rPr>
        <sz val="11"/>
        <rFont val="Times New Roman"/>
        <family val="1"/>
      </rPr>
      <t>8t</t>
    </r>
    <r>
      <rPr>
        <sz val="12"/>
        <rFont val="宋体"/>
        <charset val="134"/>
      </rPr>
      <t/>
    </r>
    <phoneticPr fontId="3" type="noConversion"/>
  </si>
  <si>
    <r>
      <t>汽车起重机≤</t>
    </r>
    <r>
      <rPr>
        <sz val="11"/>
        <rFont val="Times New Roman"/>
        <family val="1"/>
      </rPr>
      <t>12t</t>
    </r>
    <r>
      <rPr>
        <sz val="12"/>
        <rFont val="宋体"/>
        <charset val="134"/>
      </rPr>
      <t/>
    </r>
    <phoneticPr fontId="3" type="noConversion"/>
  </si>
  <si>
    <r>
      <t>汽车起重机≤</t>
    </r>
    <r>
      <rPr>
        <sz val="11"/>
        <rFont val="Times New Roman"/>
        <family val="1"/>
      </rPr>
      <t>16t</t>
    </r>
    <r>
      <rPr>
        <sz val="12"/>
        <rFont val="宋体"/>
        <charset val="134"/>
      </rPr>
      <t/>
    </r>
    <phoneticPr fontId="3" type="noConversion"/>
  </si>
  <si>
    <r>
      <t>汽车起重机≤</t>
    </r>
    <r>
      <rPr>
        <sz val="11"/>
        <rFont val="Times New Roman"/>
        <family val="1"/>
      </rPr>
      <t>20t</t>
    </r>
    <r>
      <rPr>
        <sz val="12"/>
        <rFont val="宋体"/>
        <charset val="134"/>
      </rPr>
      <t/>
    </r>
    <phoneticPr fontId="3" type="noConversion"/>
  </si>
  <si>
    <r>
      <t>汽车起重机≤</t>
    </r>
    <r>
      <rPr>
        <sz val="11"/>
        <rFont val="Times New Roman"/>
        <family val="1"/>
      </rPr>
      <t>30t</t>
    </r>
    <r>
      <rPr>
        <sz val="12"/>
        <rFont val="宋体"/>
        <charset val="134"/>
      </rPr>
      <t/>
    </r>
    <phoneticPr fontId="3" type="noConversion"/>
  </si>
  <si>
    <r>
      <t>轮胎起重机≤</t>
    </r>
    <r>
      <rPr>
        <sz val="11"/>
        <rFont val="Times New Roman"/>
        <family val="1"/>
      </rPr>
      <t>16t</t>
    </r>
    <r>
      <rPr>
        <sz val="12"/>
        <rFont val="宋体"/>
        <charset val="134"/>
      </rPr>
      <t/>
    </r>
    <phoneticPr fontId="3" type="noConversion"/>
  </si>
  <si>
    <r>
      <t>履带起重机≤</t>
    </r>
    <r>
      <rPr>
        <sz val="11"/>
        <rFont val="Times New Roman"/>
        <family val="1"/>
      </rPr>
      <t>10t</t>
    </r>
    <r>
      <rPr>
        <sz val="12"/>
        <rFont val="宋体"/>
        <charset val="134"/>
      </rPr>
      <t/>
    </r>
    <phoneticPr fontId="3" type="noConversion"/>
  </si>
  <si>
    <r>
      <t>门式起重机≤</t>
    </r>
    <r>
      <rPr>
        <sz val="11"/>
        <rFont val="Times New Roman"/>
        <family val="1"/>
      </rPr>
      <t>20t</t>
    </r>
    <phoneticPr fontId="3" type="noConversion"/>
  </si>
  <si>
    <r>
      <t>斜撑桅杆式起重机≤</t>
    </r>
    <r>
      <rPr>
        <sz val="11"/>
        <rFont val="Times New Roman"/>
        <family val="1"/>
      </rPr>
      <t>20t</t>
    </r>
    <phoneticPr fontId="3" type="noConversion"/>
  </si>
  <si>
    <r>
      <t>电动葫芦≤</t>
    </r>
    <r>
      <rPr>
        <sz val="11"/>
        <rFont val="Times New Roman"/>
        <family val="1"/>
      </rPr>
      <t>2t</t>
    </r>
    <phoneticPr fontId="3" type="noConversion"/>
  </si>
  <si>
    <r>
      <t>电动葫芦≤</t>
    </r>
    <r>
      <rPr>
        <sz val="11"/>
        <rFont val="Times New Roman"/>
        <family val="1"/>
      </rPr>
      <t>5t</t>
    </r>
    <phoneticPr fontId="3" type="noConversion"/>
  </si>
  <si>
    <r>
      <t>单筒慢速卷扬机≤</t>
    </r>
    <r>
      <rPr>
        <sz val="11"/>
        <rFont val="Times New Roman"/>
        <family val="1"/>
      </rPr>
      <t>10kN</t>
    </r>
    <phoneticPr fontId="3" type="noConversion"/>
  </si>
  <si>
    <r>
      <t>单筒慢速卷扬机≤</t>
    </r>
    <r>
      <rPr>
        <sz val="11"/>
        <rFont val="Times New Roman"/>
        <family val="1"/>
      </rPr>
      <t>20kN</t>
    </r>
    <r>
      <rPr>
        <sz val="12"/>
        <rFont val="宋体"/>
        <charset val="134"/>
      </rPr>
      <t/>
    </r>
    <phoneticPr fontId="3" type="noConversion"/>
  </si>
  <si>
    <r>
      <t>单筒慢速卷扬机≤</t>
    </r>
    <r>
      <rPr>
        <sz val="11"/>
        <rFont val="Times New Roman"/>
        <family val="1"/>
      </rPr>
      <t>30kN</t>
    </r>
    <r>
      <rPr>
        <sz val="12"/>
        <rFont val="宋体"/>
        <charset val="134"/>
      </rPr>
      <t/>
    </r>
    <phoneticPr fontId="3" type="noConversion"/>
  </si>
  <si>
    <r>
      <t>单筒慢速卷扬机≤</t>
    </r>
    <r>
      <rPr>
        <sz val="11"/>
        <rFont val="Times New Roman"/>
        <family val="1"/>
      </rPr>
      <t>50kN</t>
    </r>
    <r>
      <rPr>
        <sz val="12"/>
        <rFont val="宋体"/>
        <charset val="134"/>
      </rPr>
      <t/>
    </r>
    <phoneticPr fontId="3" type="noConversion"/>
  </si>
  <si>
    <r>
      <t>单筒快速卷扬机≤</t>
    </r>
    <r>
      <rPr>
        <sz val="11"/>
        <rFont val="Times New Roman"/>
        <family val="1"/>
      </rPr>
      <t>10kN</t>
    </r>
    <r>
      <rPr>
        <sz val="12"/>
        <rFont val="宋体"/>
        <charset val="134"/>
      </rPr>
      <t/>
    </r>
    <phoneticPr fontId="3" type="noConversion"/>
  </si>
  <si>
    <r>
      <t>单筒快速卷扬机≤</t>
    </r>
    <r>
      <rPr>
        <sz val="11"/>
        <rFont val="Times New Roman"/>
        <family val="1"/>
      </rPr>
      <t>30kN</t>
    </r>
    <r>
      <rPr>
        <sz val="12"/>
        <rFont val="宋体"/>
        <charset val="134"/>
      </rPr>
      <t/>
    </r>
    <phoneticPr fontId="3" type="noConversion"/>
  </si>
  <si>
    <r>
      <t>单筒快速卷扬机≤</t>
    </r>
    <r>
      <rPr>
        <sz val="11"/>
        <rFont val="Times New Roman"/>
        <family val="1"/>
      </rPr>
      <t>50kN</t>
    </r>
    <r>
      <rPr>
        <sz val="12"/>
        <rFont val="宋体"/>
        <charset val="134"/>
      </rPr>
      <t/>
    </r>
    <phoneticPr fontId="3" type="noConversion"/>
  </si>
  <si>
    <r>
      <t>液压千斤顶≤</t>
    </r>
    <r>
      <rPr>
        <sz val="11"/>
        <rFont val="Times New Roman"/>
        <family val="1"/>
      </rPr>
      <t>200t</t>
    </r>
    <phoneticPr fontId="3" type="noConversion"/>
  </si>
  <si>
    <r>
      <t>液压千斤顶≤</t>
    </r>
    <r>
      <rPr>
        <sz val="11"/>
        <rFont val="Times New Roman"/>
        <family val="1"/>
      </rPr>
      <t>500t</t>
    </r>
    <r>
      <rPr>
        <sz val="12"/>
        <rFont val="宋体"/>
        <charset val="134"/>
      </rPr>
      <t/>
    </r>
    <phoneticPr fontId="3" type="noConversion"/>
  </si>
  <si>
    <r>
      <t>载货汽车≤</t>
    </r>
    <r>
      <rPr>
        <sz val="11"/>
        <rFont val="Times New Roman"/>
        <family val="1"/>
      </rPr>
      <t>4t</t>
    </r>
    <phoneticPr fontId="3" type="noConversion"/>
  </si>
  <si>
    <r>
      <t>载货汽车≤</t>
    </r>
    <r>
      <rPr>
        <sz val="11"/>
        <rFont val="Times New Roman"/>
        <family val="1"/>
      </rPr>
      <t>6t</t>
    </r>
    <r>
      <rPr>
        <sz val="12"/>
        <rFont val="宋体"/>
        <charset val="134"/>
      </rPr>
      <t/>
    </r>
    <phoneticPr fontId="3" type="noConversion"/>
  </si>
  <si>
    <r>
      <t>砼搅拌输送车≤</t>
    </r>
    <r>
      <rPr>
        <sz val="11"/>
        <rFont val="Times New Roman"/>
        <family val="1"/>
      </rPr>
      <t>6m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</si>
  <si>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轨道式电瓶车≤</t>
    </r>
    <r>
      <rPr>
        <sz val="11"/>
        <rFont val="Times New Roman"/>
        <family val="1"/>
      </rPr>
      <t>8t</t>
    </r>
    <phoneticPr fontId="3" type="noConversion"/>
  </si>
  <si>
    <r>
      <t>带式输送机≤</t>
    </r>
    <r>
      <rPr>
        <sz val="11"/>
        <rFont val="Times New Roman"/>
        <family val="1"/>
      </rPr>
      <t>15m</t>
    </r>
    <phoneticPr fontId="3" type="noConversion"/>
  </si>
  <si>
    <r>
      <t>带式输送机≤</t>
    </r>
    <r>
      <rPr>
        <sz val="11"/>
        <rFont val="Times New Roman"/>
        <family val="1"/>
      </rPr>
      <t>20m</t>
    </r>
    <r>
      <rPr>
        <sz val="12"/>
        <rFont val="宋体"/>
        <charset val="134"/>
      </rPr>
      <t/>
    </r>
    <phoneticPr fontId="3" type="noConversion"/>
  </si>
  <si>
    <r>
      <t>内燃拖轮≤</t>
    </r>
    <r>
      <rPr>
        <sz val="11"/>
        <rFont val="Times New Roman"/>
        <family val="1"/>
      </rPr>
      <t>190KW(</t>
    </r>
    <r>
      <rPr>
        <sz val="11"/>
        <rFont val="宋体"/>
        <charset val="134"/>
      </rPr>
      <t>二班制</t>
    </r>
    <r>
      <rPr>
        <sz val="11"/>
        <rFont val="Times New Roman"/>
        <family val="1"/>
      </rPr>
      <t>)</t>
    </r>
    <phoneticPr fontId="3" type="noConversion"/>
  </si>
  <si>
    <r>
      <t>运输驳船≤</t>
    </r>
    <r>
      <rPr>
        <sz val="11"/>
        <rFont val="Times New Roman"/>
        <family val="1"/>
      </rPr>
      <t>100t(</t>
    </r>
    <r>
      <rPr>
        <sz val="11"/>
        <rFont val="宋体"/>
        <charset val="134"/>
      </rPr>
      <t>一班制</t>
    </r>
    <r>
      <rPr>
        <sz val="11"/>
        <rFont val="Times New Roman"/>
        <family val="1"/>
      </rPr>
      <t>)</t>
    </r>
    <phoneticPr fontId="3" type="noConversion"/>
  </si>
  <si>
    <r>
      <t>运输驳船≤</t>
    </r>
    <r>
      <rPr>
        <sz val="11"/>
        <rFont val="Times New Roman"/>
        <family val="1"/>
      </rPr>
      <t>400t(</t>
    </r>
    <r>
      <rPr>
        <sz val="11"/>
        <rFont val="宋体"/>
        <charset val="134"/>
      </rPr>
      <t>二班制</t>
    </r>
    <r>
      <rPr>
        <sz val="11"/>
        <rFont val="Times New Roman"/>
        <family val="1"/>
      </rPr>
      <t>)</t>
    </r>
    <phoneticPr fontId="3" type="noConversion"/>
  </si>
  <si>
    <r>
      <t>砼搅拌机≤</t>
    </r>
    <r>
      <rPr>
        <sz val="11"/>
        <rFont val="Times New Roman"/>
        <family val="1"/>
      </rPr>
      <t>250L</t>
    </r>
    <phoneticPr fontId="3" type="noConversion"/>
  </si>
  <si>
    <r>
      <t>砼搅拌机≤</t>
    </r>
    <r>
      <rPr>
        <sz val="11"/>
        <rFont val="Times New Roman"/>
        <family val="1"/>
      </rPr>
      <t>800L</t>
    </r>
    <r>
      <rPr>
        <sz val="12"/>
        <rFont val="宋体"/>
        <charset val="134"/>
      </rPr>
      <t/>
    </r>
    <phoneticPr fontId="3" type="noConversion"/>
  </si>
  <si>
    <r>
      <t>电动灌浆机≤</t>
    </r>
    <r>
      <rPr>
        <sz val="11"/>
        <rFont val="Times New Roman"/>
        <family val="1"/>
      </rPr>
      <t>3m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</t>
    </r>
    <phoneticPr fontId="3" type="noConversion"/>
  </si>
  <si>
    <r>
      <t>砼泵≤</t>
    </r>
    <r>
      <rPr>
        <sz val="11"/>
        <rFont val="Times New Roman"/>
        <family val="1"/>
      </rPr>
      <t>30m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</t>
    </r>
    <phoneticPr fontId="3" type="noConversion"/>
  </si>
  <si>
    <r>
      <t>砼内部振动器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50mm</t>
    </r>
    <phoneticPr fontId="3" type="noConversion"/>
  </si>
  <si>
    <r>
      <t>砼内部振动器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75mm</t>
    </r>
    <r>
      <rPr>
        <sz val="12"/>
        <rFont val="宋体"/>
        <charset val="134"/>
      </rPr>
      <t/>
    </r>
    <phoneticPr fontId="3" type="noConversion"/>
  </si>
  <si>
    <t>砼外部振动器</t>
    <phoneticPr fontId="3" type="noConversion"/>
  </si>
  <si>
    <t>砼附着振动器</t>
    <phoneticPr fontId="3" type="noConversion"/>
  </si>
  <si>
    <r>
      <t>灰浆搅拌机≤</t>
    </r>
    <r>
      <rPr>
        <sz val="11"/>
        <rFont val="Times New Roman"/>
        <family val="1"/>
      </rPr>
      <t>200L</t>
    </r>
    <phoneticPr fontId="3" type="noConversion"/>
  </si>
  <si>
    <r>
      <t>灰浆搅拌机≤</t>
    </r>
    <r>
      <rPr>
        <sz val="11"/>
        <rFont val="Times New Roman"/>
        <family val="1"/>
      </rPr>
      <t>400L</t>
    </r>
    <r>
      <rPr>
        <sz val="12"/>
        <rFont val="宋体"/>
        <charset val="134"/>
      </rPr>
      <t/>
    </r>
    <phoneticPr fontId="3" type="noConversion"/>
  </si>
  <si>
    <r>
      <t>预应力钢筋液压张拉设备≤</t>
    </r>
    <r>
      <rPr>
        <sz val="11"/>
        <rFont val="Times New Roman"/>
        <family val="1"/>
      </rPr>
      <t>650kN</t>
    </r>
    <phoneticPr fontId="3" type="noConversion"/>
  </si>
  <si>
    <r>
      <t>水上砼搅拌站</t>
    </r>
    <r>
      <rPr>
        <sz val="11"/>
        <rFont val="Times New Roman"/>
        <family val="1"/>
      </rPr>
      <t>2×600L(</t>
    </r>
    <r>
      <rPr>
        <sz val="11"/>
        <rFont val="宋体"/>
        <charset val="134"/>
      </rPr>
      <t>一班制</t>
    </r>
    <r>
      <rPr>
        <sz val="11"/>
        <rFont val="Times New Roman"/>
        <family val="1"/>
      </rPr>
      <t>)</t>
    </r>
    <phoneticPr fontId="3" type="noConversion"/>
  </si>
  <si>
    <r>
      <t>振动沉拔桩机≤</t>
    </r>
    <r>
      <rPr>
        <sz val="11"/>
        <rFont val="Times New Roman"/>
        <family val="1"/>
      </rPr>
      <t>400kN</t>
    </r>
    <phoneticPr fontId="3" type="noConversion"/>
  </si>
  <si>
    <r>
      <t>振动沉拔桩机≤</t>
    </r>
    <r>
      <rPr>
        <sz val="11"/>
        <rFont val="Times New Roman"/>
        <family val="1"/>
      </rPr>
      <t>1000kN</t>
    </r>
    <phoneticPr fontId="3" type="noConversion"/>
  </si>
  <si>
    <r>
      <t>转盘钻孔机≤</t>
    </r>
    <r>
      <rPr>
        <sz val="11"/>
        <rFont val="Times New Roman"/>
        <family val="1"/>
      </rPr>
      <t>30kN.m</t>
    </r>
    <phoneticPr fontId="3" type="noConversion"/>
  </si>
  <si>
    <r>
      <t>冲击成孔机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1m</t>
    </r>
    <phoneticPr fontId="3" type="noConversion"/>
  </si>
  <si>
    <r>
      <t>单级离心清水泵≤</t>
    </r>
    <r>
      <rPr>
        <sz val="11"/>
        <rFont val="Times New Roman"/>
        <family val="1"/>
      </rPr>
      <t>12.5M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32m</t>
    </r>
    <phoneticPr fontId="3" type="noConversion"/>
  </si>
  <si>
    <r>
      <t>单级离心清水泵≤</t>
    </r>
    <r>
      <rPr>
        <sz val="11"/>
        <rFont val="Times New Roman"/>
        <family val="1"/>
      </rPr>
      <t>50M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38m</t>
    </r>
    <r>
      <rPr>
        <sz val="12"/>
        <rFont val="宋体"/>
        <charset val="134"/>
      </rPr>
      <t/>
    </r>
    <phoneticPr fontId="3" type="noConversion"/>
  </si>
  <si>
    <r>
      <t>单级离心清水泵≤</t>
    </r>
    <r>
      <rPr>
        <sz val="11"/>
        <rFont val="Times New Roman"/>
        <family val="1"/>
      </rPr>
      <t>60M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50m</t>
    </r>
    <r>
      <rPr>
        <sz val="12"/>
        <rFont val="宋体"/>
        <charset val="134"/>
      </rPr>
      <t/>
    </r>
    <phoneticPr fontId="3" type="noConversion"/>
  </si>
  <si>
    <r>
      <t>单级离心清水泵≤</t>
    </r>
    <r>
      <rPr>
        <sz val="11"/>
        <rFont val="Times New Roman"/>
        <family val="1"/>
      </rPr>
      <t>170M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26m</t>
    </r>
    <r>
      <rPr>
        <sz val="12"/>
        <rFont val="宋体"/>
        <charset val="134"/>
      </rPr>
      <t/>
    </r>
    <phoneticPr fontId="3" type="noConversion"/>
  </si>
  <si>
    <r>
      <t>单级离心清水泵≤</t>
    </r>
    <r>
      <rPr>
        <sz val="11"/>
        <rFont val="Times New Roman"/>
        <family val="1"/>
      </rPr>
      <t>280M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29m</t>
    </r>
    <r>
      <rPr>
        <sz val="12"/>
        <rFont val="宋体"/>
        <charset val="134"/>
      </rPr>
      <t/>
    </r>
    <phoneticPr fontId="3" type="noConversion"/>
  </si>
  <si>
    <r>
      <t>多级离心清水泵≤</t>
    </r>
    <r>
      <rPr>
        <sz val="11"/>
        <rFont val="Times New Roman"/>
        <family val="1"/>
      </rPr>
      <t>32M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68m</t>
    </r>
    <r>
      <rPr>
        <sz val="12"/>
        <rFont val="宋体"/>
        <charset val="134"/>
      </rPr>
      <t/>
    </r>
    <phoneticPr fontId="3" type="noConversion"/>
  </si>
  <si>
    <r>
      <t>多级离心清水泵≤</t>
    </r>
    <r>
      <rPr>
        <sz val="11"/>
        <rFont val="Times New Roman"/>
        <family val="1"/>
      </rPr>
      <t>155M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203m</t>
    </r>
    <r>
      <rPr>
        <sz val="12"/>
        <rFont val="宋体"/>
        <charset val="134"/>
      </rPr>
      <t/>
    </r>
    <phoneticPr fontId="3" type="noConversion"/>
  </si>
  <si>
    <r>
      <t>离心式泥浆泵≤</t>
    </r>
    <r>
      <rPr>
        <sz val="11"/>
        <rFont val="Times New Roman"/>
        <family val="1"/>
      </rPr>
      <t>150M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39m</t>
    </r>
    <phoneticPr fontId="3" type="noConversion"/>
  </si>
  <si>
    <r>
      <t>离心式泥浆泵≤</t>
    </r>
    <r>
      <rPr>
        <sz val="11"/>
        <rFont val="Times New Roman"/>
        <family val="1"/>
      </rPr>
      <t>280M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26m</t>
    </r>
    <phoneticPr fontId="3" type="noConversion"/>
  </si>
  <si>
    <r>
      <t>往复式泥浆泵≤</t>
    </r>
    <r>
      <rPr>
        <sz val="11"/>
        <rFont val="Times New Roman"/>
        <family val="1"/>
      </rPr>
      <t>15M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 250m</t>
    </r>
    <phoneticPr fontId="3" type="noConversion"/>
  </si>
  <si>
    <r>
      <t>泥浆搅拌机≤</t>
    </r>
    <r>
      <rPr>
        <sz val="11"/>
        <rFont val="Times New Roman"/>
        <family val="1"/>
      </rPr>
      <t>150L</t>
    </r>
    <phoneticPr fontId="3" type="noConversion"/>
  </si>
  <si>
    <r>
      <t>泥浆搅拌机≤</t>
    </r>
    <r>
      <rPr>
        <sz val="11"/>
        <rFont val="Times New Roman"/>
        <family val="1"/>
      </rPr>
      <t>2200L</t>
    </r>
    <phoneticPr fontId="3" type="noConversion"/>
  </si>
  <si>
    <t>空气吸泥机</t>
    <phoneticPr fontId="3" type="noConversion"/>
  </si>
  <si>
    <r>
      <t>试压泵≤</t>
    </r>
    <r>
      <rPr>
        <sz val="11"/>
        <rFont val="Times New Roman"/>
        <family val="1"/>
      </rPr>
      <t>25MPa 40L/h</t>
    </r>
    <phoneticPr fontId="3" type="noConversion"/>
  </si>
  <si>
    <r>
      <t>高压油泵≤</t>
    </r>
    <r>
      <rPr>
        <sz val="11"/>
        <rFont val="Times New Roman"/>
        <family val="1"/>
      </rPr>
      <t>63MPa</t>
    </r>
    <phoneticPr fontId="3" type="noConversion"/>
  </si>
  <si>
    <r>
      <t>潜水设备≤</t>
    </r>
    <r>
      <rPr>
        <sz val="11"/>
        <rFont val="Times New Roman"/>
        <family val="1"/>
      </rPr>
      <t>20m</t>
    </r>
    <phoneticPr fontId="3" type="noConversion"/>
  </si>
  <si>
    <r>
      <t>潜水设备＞</t>
    </r>
    <r>
      <rPr>
        <sz val="11"/>
        <rFont val="Times New Roman"/>
        <family val="1"/>
      </rPr>
      <t>20m</t>
    </r>
    <phoneticPr fontId="3" type="noConversion"/>
  </si>
  <si>
    <r>
      <t>浮箱</t>
    </r>
    <r>
      <rPr>
        <sz val="11"/>
        <rFont val="Times New Roman"/>
        <family val="1"/>
      </rPr>
      <t xml:space="preserve">KC    </t>
    </r>
    <r>
      <rPr>
        <sz val="11"/>
        <rFont val="宋体"/>
        <charset val="134"/>
      </rPr>
      <t>三班制</t>
    </r>
    <phoneticPr fontId="3" type="noConversion"/>
  </si>
  <si>
    <r>
      <t>转盘钻孔机≤</t>
    </r>
    <r>
      <rPr>
        <sz val="11"/>
        <rFont val="Times New Roman"/>
        <family val="1"/>
      </rPr>
      <t>80kN.m</t>
    </r>
    <phoneticPr fontId="3" type="noConversion"/>
  </si>
  <si>
    <r>
      <t>交流弧焊机≤</t>
    </r>
    <r>
      <rPr>
        <sz val="11"/>
        <rFont val="Times New Roman"/>
        <family val="1"/>
      </rPr>
      <t>30KVA</t>
    </r>
    <phoneticPr fontId="3" type="noConversion"/>
  </si>
  <si>
    <r>
      <t>交流弧焊机≤</t>
    </r>
    <r>
      <rPr>
        <sz val="11"/>
        <rFont val="Times New Roman"/>
        <family val="1"/>
      </rPr>
      <t>40KVA</t>
    </r>
    <phoneticPr fontId="3" type="noConversion"/>
  </si>
  <si>
    <r>
      <t>直流弧焊机≤</t>
    </r>
    <r>
      <rPr>
        <sz val="11"/>
        <rFont val="Times New Roman"/>
        <family val="1"/>
      </rPr>
      <t>30KW</t>
    </r>
    <phoneticPr fontId="3" type="noConversion"/>
  </si>
  <si>
    <r>
      <t>点焊机≤</t>
    </r>
    <r>
      <rPr>
        <sz val="11"/>
        <rFont val="Times New Roman"/>
        <family val="1"/>
      </rPr>
      <t>100KVA</t>
    </r>
    <phoneticPr fontId="3" type="noConversion"/>
  </si>
  <si>
    <r>
      <t>对焊机≤</t>
    </r>
    <r>
      <rPr>
        <sz val="11"/>
        <rFont val="Times New Roman"/>
        <family val="1"/>
      </rPr>
      <t>75KVA</t>
    </r>
    <phoneticPr fontId="3" type="noConversion"/>
  </si>
  <si>
    <r>
      <t>对焊机≤</t>
    </r>
    <r>
      <rPr>
        <sz val="11"/>
        <rFont val="Times New Roman"/>
        <family val="1"/>
      </rPr>
      <t>100KVA</t>
    </r>
    <phoneticPr fontId="3" type="noConversion"/>
  </si>
  <si>
    <r>
      <t>乙炔发生器≤</t>
    </r>
    <r>
      <rPr>
        <sz val="11"/>
        <rFont val="Times New Roman"/>
        <family val="1"/>
      </rPr>
      <t>3m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</t>
    </r>
    <phoneticPr fontId="3" type="noConversion"/>
  </si>
  <si>
    <r>
      <t>乙炔发生器≤</t>
    </r>
    <r>
      <rPr>
        <sz val="11"/>
        <rFont val="Times New Roman"/>
        <family val="1"/>
      </rPr>
      <t>5m3/h</t>
    </r>
    <phoneticPr fontId="3" type="noConversion"/>
  </si>
  <si>
    <r>
      <t>普通车床≤</t>
    </r>
    <r>
      <rPr>
        <sz val="11"/>
        <rFont val="Times New Roman"/>
        <family val="1"/>
      </rPr>
      <t>400mm×2000mm</t>
    </r>
    <phoneticPr fontId="3" type="noConversion"/>
  </si>
  <si>
    <r>
      <t>普通车床≤</t>
    </r>
    <r>
      <rPr>
        <sz val="11"/>
        <rFont val="Times New Roman"/>
        <family val="1"/>
      </rPr>
      <t>630mm×2000mm</t>
    </r>
    <phoneticPr fontId="3" type="noConversion"/>
  </si>
  <si>
    <r>
      <t>立式钻床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25mm</t>
    </r>
    <phoneticPr fontId="3" type="noConversion"/>
  </si>
  <si>
    <r>
      <t>台式钻床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16mm</t>
    </r>
    <phoneticPr fontId="3" type="noConversion"/>
  </si>
  <si>
    <r>
      <t>管子切断机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150mm</t>
    </r>
    <phoneticPr fontId="3" type="noConversion"/>
  </si>
  <si>
    <r>
      <t>套丝切管机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159mm</t>
    </r>
    <phoneticPr fontId="3" type="noConversion"/>
  </si>
  <si>
    <r>
      <t>液压弯管机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108mm</t>
    </r>
    <phoneticPr fontId="3" type="noConversion"/>
  </si>
  <si>
    <t>手持式坡口机</t>
    <phoneticPr fontId="3" type="noConversion"/>
  </si>
  <si>
    <r>
      <t>钢筋调直机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14mm</t>
    </r>
    <phoneticPr fontId="3" type="noConversion"/>
  </si>
  <si>
    <r>
      <t>钢筋切断机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40mm</t>
    </r>
    <phoneticPr fontId="3" type="noConversion"/>
  </si>
  <si>
    <r>
      <t>钢筋弯曲机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40mm</t>
    </r>
    <phoneticPr fontId="3" type="noConversion"/>
  </si>
  <si>
    <r>
      <t>木工圆锯机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500mm</t>
    </r>
    <phoneticPr fontId="3" type="noConversion"/>
  </si>
  <si>
    <r>
      <t>木工圆锯机</t>
    </r>
    <r>
      <rPr>
        <sz val="11"/>
        <rFont val="Times New Roman"/>
        <family val="1"/>
      </rPr>
      <t>d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1000mm</t>
    </r>
    <phoneticPr fontId="3" type="noConversion"/>
  </si>
  <si>
    <r>
      <t>木工单面压刨床</t>
    </r>
    <r>
      <rPr>
        <sz val="11"/>
        <rFont val="Times New Roman"/>
        <family val="1"/>
      </rPr>
      <t>B</t>
    </r>
    <r>
      <rPr>
        <sz val="11"/>
        <rFont val="宋体"/>
        <charset val="134"/>
      </rPr>
      <t>≤</t>
    </r>
    <r>
      <rPr>
        <sz val="11"/>
        <rFont val="Times New Roman"/>
        <family val="1"/>
      </rPr>
      <t>600mm</t>
    </r>
    <phoneticPr fontId="3" type="noConversion"/>
  </si>
  <si>
    <r>
      <t>鼓风机≤</t>
    </r>
    <r>
      <rPr>
        <sz val="11"/>
        <rFont val="Times New Roman"/>
        <family val="1"/>
      </rPr>
      <t>18m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/min</t>
    </r>
    <phoneticPr fontId="3" type="noConversion"/>
  </si>
  <si>
    <t xml:space="preserve"> </t>
    <phoneticPr fontId="3" type="noConversion"/>
  </si>
  <si>
    <r>
      <t>泸州长江大桥工程</t>
    </r>
    <r>
      <rPr>
        <sz val="11"/>
        <rFont val="Times New Roman"/>
        <family val="1"/>
      </rPr>
      <t xml:space="preserve">                                                                                                 </t>
    </r>
    <r>
      <rPr>
        <sz val="11"/>
        <rFont val="宋体"/>
        <charset val="134"/>
      </rPr>
      <t>附表</t>
    </r>
    <r>
      <rPr>
        <sz val="11"/>
        <rFont val="Times New Roman"/>
        <family val="1"/>
      </rPr>
      <t>3</t>
    </r>
    <phoneticPr fontId="3" type="noConversion"/>
  </si>
  <si>
    <t>0</t>
    <phoneticPr fontId="3" type="noConversion"/>
  </si>
  <si>
    <r>
      <t>预应力钢筋液压张拉设备≤</t>
    </r>
    <r>
      <rPr>
        <sz val="10"/>
        <rFont val="Times New Roman"/>
        <family val="1"/>
      </rPr>
      <t>5000kN</t>
    </r>
    <r>
      <rPr>
        <sz val="12"/>
        <rFont val="宋体"/>
        <charset val="134"/>
      </rPr>
      <t/>
    </r>
    <phoneticPr fontId="3" type="noConversion"/>
  </si>
  <si>
    <t>5-1.1</t>
    <phoneticPr fontId="3" type="noConversion"/>
  </si>
  <si>
    <t>钻风化岩层</t>
    <phoneticPr fontId="3" type="noConversion"/>
  </si>
  <si>
    <t>钻岩石层</t>
    <phoneticPr fontId="3" type="noConversion"/>
  </si>
  <si>
    <r>
      <t>钻孔桩</t>
    </r>
    <r>
      <rPr>
        <sz val="11"/>
        <rFont val="Times New Roman"/>
        <family val="1"/>
      </rPr>
      <t>250#</t>
    </r>
    <r>
      <rPr>
        <sz val="11"/>
        <rFont val="宋体"/>
        <charset val="134"/>
      </rPr>
      <t>砼</t>
    </r>
    <phoneticPr fontId="3" type="noConversion"/>
  </si>
  <si>
    <t>灌筑准备及收尾工作</t>
    <phoneticPr fontId="3" type="noConversion"/>
  </si>
  <si>
    <t>草袋围堰</t>
    <phoneticPr fontId="3" type="noConversion"/>
  </si>
  <si>
    <r>
      <t>8979.40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phoneticPr fontId="3" type="noConversion"/>
  </si>
  <si>
    <r>
      <t>17008.45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phoneticPr fontId="3" type="noConversion"/>
  </si>
  <si>
    <r>
      <t>运输驳船≤</t>
    </r>
    <r>
      <rPr>
        <sz val="11"/>
        <rFont val="Times New Roman"/>
        <family val="1"/>
      </rPr>
      <t>100t</t>
    </r>
    <phoneticPr fontId="3" type="noConversion"/>
  </si>
  <si>
    <r>
      <t>245.62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台班</t>
    </r>
    <phoneticPr fontId="3" type="noConversion"/>
  </si>
  <si>
    <r>
      <t>工程驳船≤</t>
    </r>
    <r>
      <rPr>
        <sz val="11"/>
        <rFont val="Times New Roman"/>
        <family val="1"/>
      </rPr>
      <t>400t</t>
    </r>
    <phoneticPr fontId="3" type="noConversion"/>
  </si>
  <si>
    <r>
      <t>328.10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台班</t>
    </r>
    <phoneticPr fontId="3" type="noConversion"/>
  </si>
  <si>
    <t>拖轮</t>
    <phoneticPr fontId="3" type="noConversion"/>
  </si>
  <si>
    <r>
      <t>1051.82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台班</t>
    </r>
    <phoneticPr fontId="3" type="noConversion"/>
  </si>
  <si>
    <r>
      <t>运输驳船≤</t>
    </r>
    <r>
      <rPr>
        <sz val="11"/>
        <rFont val="Times New Roman"/>
        <family val="1"/>
      </rPr>
      <t>300t</t>
    </r>
    <phoneticPr fontId="3" type="noConversion"/>
  </si>
  <si>
    <r>
      <t>192.56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台班</t>
    </r>
    <phoneticPr fontId="3" type="noConversion"/>
  </si>
  <si>
    <t>5-1.2</t>
    <phoneticPr fontId="3" type="noConversion"/>
  </si>
  <si>
    <t>钻可塑粘性土</t>
    <phoneticPr fontId="3" type="noConversion"/>
  </si>
  <si>
    <r>
      <t>917.82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phoneticPr fontId="3" type="noConversion"/>
  </si>
  <si>
    <t>钻风化岩</t>
    <phoneticPr fontId="3" type="noConversion"/>
  </si>
  <si>
    <r>
      <t>2691.89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phoneticPr fontId="3" type="noConversion"/>
  </si>
  <si>
    <r>
      <t>钻孔桩</t>
    </r>
    <r>
      <rPr>
        <sz val="11"/>
        <rFont val="Times New Roman"/>
        <family val="1"/>
      </rPr>
      <t>250#</t>
    </r>
    <r>
      <rPr>
        <sz val="11"/>
        <rFont val="宋体"/>
        <charset val="134"/>
      </rPr>
      <t>砼</t>
    </r>
    <phoneticPr fontId="3" type="noConversion"/>
  </si>
  <si>
    <t>草袋围堰</t>
    <phoneticPr fontId="3" type="noConversion"/>
  </si>
  <si>
    <t>5-1.3</t>
    <phoneticPr fontId="3" type="noConversion"/>
  </si>
  <si>
    <t>钢筋笼制安</t>
    <phoneticPr fontId="3" type="noConversion"/>
  </si>
  <si>
    <r>
      <t>5147.63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</si>
  <si>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5-1.4</t>
    <phoneticPr fontId="3" type="noConversion"/>
  </si>
  <si>
    <t>钢护筒制作</t>
    <phoneticPr fontId="3" type="noConversion"/>
  </si>
  <si>
    <r>
      <t>6528.73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</si>
  <si>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围堰内抽水</t>
    <phoneticPr fontId="3" type="noConversion"/>
  </si>
  <si>
    <t>陆上护筒埋设</t>
    <phoneticPr fontId="3" type="noConversion"/>
  </si>
  <si>
    <r>
      <t>16076.55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墩</t>
    </r>
    <phoneticPr fontId="3" type="noConversion"/>
  </si>
  <si>
    <t>钢护筒下沉</t>
    <phoneticPr fontId="3" type="noConversion"/>
  </si>
  <si>
    <r>
      <t>688.72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phoneticPr fontId="3" type="noConversion"/>
  </si>
  <si>
    <r>
      <t>623.15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phoneticPr fontId="3" type="noConversion"/>
  </si>
  <si>
    <t>5-2.1</t>
    <phoneticPr fontId="3" type="noConversion"/>
  </si>
  <si>
    <t>5-2.2</t>
    <phoneticPr fontId="3" type="noConversion"/>
  </si>
  <si>
    <r>
      <t>样芯直径</t>
    </r>
    <r>
      <rPr>
        <sz val="11"/>
        <rFont val="Times New Roman"/>
        <family val="1"/>
      </rPr>
      <t>100mm</t>
    </r>
    <phoneticPr fontId="3" type="noConversion"/>
  </si>
  <si>
    <r>
      <t>样芯直径</t>
    </r>
    <r>
      <rPr>
        <sz val="11"/>
        <rFont val="Times New Roman"/>
        <family val="1"/>
      </rPr>
      <t>70mm</t>
    </r>
    <phoneticPr fontId="3" type="noConversion"/>
  </si>
  <si>
    <t>6-1.1</t>
    <phoneticPr fontId="3" type="noConversion"/>
  </si>
  <si>
    <r>
      <t>墩台身</t>
    </r>
    <r>
      <rPr>
        <sz val="11"/>
        <rFont val="Times New Roman"/>
        <family val="1"/>
      </rPr>
      <t>250#</t>
    </r>
    <r>
      <rPr>
        <sz val="11"/>
        <rFont val="宋体"/>
        <charset val="134"/>
      </rPr>
      <t>砼</t>
    </r>
    <phoneticPr fontId="3" type="noConversion"/>
  </si>
  <si>
    <t>砼灌注准备及收尾</t>
    <phoneticPr fontId="3" type="noConversion"/>
  </si>
  <si>
    <r>
      <t>水上承台</t>
    </r>
    <r>
      <rPr>
        <sz val="11"/>
        <rFont val="Times New Roman"/>
        <family val="1"/>
      </rPr>
      <t xml:space="preserve"> 250#</t>
    </r>
    <r>
      <rPr>
        <sz val="11"/>
        <rFont val="宋体"/>
        <charset val="134"/>
      </rPr>
      <t>砼</t>
    </r>
    <phoneticPr fontId="3" type="noConversion"/>
  </si>
  <si>
    <r>
      <t>承台</t>
    </r>
    <r>
      <rPr>
        <sz val="11"/>
        <rFont val="Times New Roman"/>
        <family val="1"/>
      </rPr>
      <t>250#</t>
    </r>
    <r>
      <rPr>
        <sz val="11"/>
        <rFont val="宋体"/>
        <charset val="134"/>
      </rPr>
      <t>砼</t>
    </r>
    <phoneticPr fontId="3" type="noConversion"/>
  </si>
  <si>
    <t>机械挖土有水</t>
    <phoneticPr fontId="3" type="noConversion"/>
  </si>
  <si>
    <t>机械挖土无水</t>
    <phoneticPr fontId="3" type="noConversion"/>
  </si>
  <si>
    <t>基坑抽水</t>
    <phoneticPr fontId="3" type="noConversion"/>
  </si>
  <si>
    <t>机械挖石有水</t>
    <phoneticPr fontId="3" type="noConversion"/>
  </si>
  <si>
    <t>基坑回填</t>
    <phoneticPr fontId="3" type="noConversion"/>
  </si>
  <si>
    <t>人力挖石无水</t>
    <phoneticPr fontId="3" type="noConversion"/>
  </si>
  <si>
    <t>基坑回填</t>
    <phoneticPr fontId="3" type="noConversion"/>
  </si>
  <si>
    <t>6-1.2</t>
    <phoneticPr fontId="3" type="noConversion"/>
  </si>
  <si>
    <t>承台钢筋</t>
    <phoneticPr fontId="3" type="noConversion"/>
  </si>
  <si>
    <t>4856.84元/t</t>
  </si>
  <si>
    <t>6-2.1</t>
    <phoneticPr fontId="3" type="noConversion"/>
  </si>
  <si>
    <r>
      <t>水上墩台身</t>
    </r>
    <r>
      <rPr>
        <sz val="11"/>
        <rFont val="Times New Roman"/>
        <family val="1"/>
      </rPr>
      <t xml:space="preserve"> 250#</t>
    </r>
    <r>
      <rPr>
        <sz val="11"/>
        <rFont val="宋体"/>
        <charset val="134"/>
      </rPr>
      <t>砼</t>
    </r>
    <phoneticPr fontId="3" type="noConversion"/>
  </si>
  <si>
    <t>砼灌注准备及收尾</t>
    <phoneticPr fontId="3" type="noConversion"/>
  </si>
  <si>
    <t>拆除军用梁</t>
    <phoneticPr fontId="3" type="noConversion"/>
  </si>
  <si>
    <t>木结构制安拆</t>
    <phoneticPr fontId="3" type="noConversion"/>
  </si>
  <si>
    <r>
      <t>1803.20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</si>
  <si>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6-2.2</t>
    <phoneticPr fontId="3" type="noConversion"/>
  </si>
  <si>
    <r>
      <t>墩顶帽</t>
    </r>
    <r>
      <rPr>
        <sz val="11"/>
        <rFont val="Times New Roman"/>
        <family val="1"/>
      </rPr>
      <t>300#</t>
    </r>
    <r>
      <rPr>
        <sz val="11"/>
        <rFont val="宋体"/>
        <charset val="134"/>
      </rPr>
      <t>砼</t>
    </r>
    <phoneticPr fontId="3" type="noConversion"/>
  </si>
  <si>
    <r>
      <t>水上墩顶帽</t>
    </r>
    <r>
      <rPr>
        <sz val="11"/>
        <rFont val="Times New Roman"/>
        <family val="1"/>
      </rPr>
      <t xml:space="preserve">  300#</t>
    </r>
    <r>
      <rPr>
        <sz val="11"/>
        <rFont val="宋体"/>
        <charset val="134"/>
      </rPr>
      <t>砼</t>
    </r>
    <phoneticPr fontId="3" type="noConversion"/>
  </si>
  <si>
    <t>砼灌注及收尾</t>
    <phoneticPr fontId="3" type="noConversion"/>
  </si>
  <si>
    <t>6-2.3</t>
    <phoneticPr fontId="3" type="noConversion"/>
  </si>
  <si>
    <t>墩台身钢筋</t>
    <phoneticPr fontId="3" type="noConversion"/>
  </si>
  <si>
    <t>墩帽钢筋</t>
    <phoneticPr fontId="3" type="noConversion"/>
  </si>
  <si>
    <r>
      <t>5008.84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</si>
  <si>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r>
      <t>5342.38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</si>
  <si>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6-3.1</t>
    <phoneticPr fontId="3" type="noConversion"/>
  </si>
  <si>
    <r>
      <t>墩台基础</t>
    </r>
    <r>
      <rPr>
        <sz val="11"/>
        <rFont val="Times New Roman"/>
        <family val="1"/>
      </rPr>
      <t>200#</t>
    </r>
    <r>
      <rPr>
        <sz val="11"/>
        <rFont val="宋体"/>
        <charset val="134"/>
      </rPr>
      <t>砼</t>
    </r>
    <phoneticPr fontId="3" type="noConversion"/>
  </si>
  <si>
    <t>人力挖土无水</t>
    <phoneticPr fontId="3" type="noConversion"/>
  </si>
  <si>
    <t>人力挖土有水</t>
    <phoneticPr fontId="3" type="noConversion"/>
  </si>
  <si>
    <t>机械挖石有水</t>
    <phoneticPr fontId="3" type="noConversion"/>
  </si>
  <si>
    <t>6-3.2</t>
    <phoneticPr fontId="3" type="noConversion"/>
  </si>
  <si>
    <t>钢筋</t>
    <phoneticPr fontId="3" type="noConversion"/>
  </si>
  <si>
    <r>
      <t>4856.84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</si>
  <si>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7-1.1</t>
    <phoneticPr fontId="3" type="noConversion"/>
  </si>
  <si>
    <t>连续刚构钢筋</t>
    <phoneticPr fontId="3" type="noConversion"/>
  </si>
  <si>
    <t>7-1.2</t>
    <phoneticPr fontId="3" type="noConversion"/>
  </si>
  <si>
    <t>连续箱梁钢绞线</t>
    <phoneticPr fontId="3" type="noConversion"/>
  </si>
  <si>
    <t>7-1.3</t>
    <phoneticPr fontId="3" type="noConversion"/>
  </si>
  <si>
    <t>粗钢筋制安及张拉</t>
    <phoneticPr fontId="3" type="noConversion"/>
  </si>
  <si>
    <t>7-1.4</t>
    <phoneticPr fontId="3" type="noConversion"/>
  </si>
  <si>
    <r>
      <t>0#</t>
    </r>
    <r>
      <rPr>
        <sz val="11"/>
        <rFont val="宋体"/>
        <charset val="134"/>
      </rPr>
      <t>块</t>
    </r>
    <r>
      <rPr>
        <sz val="11"/>
        <rFont val="Times New Roman"/>
        <family val="1"/>
      </rPr>
      <t>C50</t>
    </r>
    <r>
      <rPr>
        <sz val="11"/>
        <rFont val="宋体"/>
        <charset val="134"/>
      </rPr>
      <t>砼灌筑</t>
    </r>
    <phoneticPr fontId="3" type="noConversion"/>
  </si>
  <si>
    <r>
      <t>悬浇段</t>
    </r>
    <r>
      <rPr>
        <sz val="11"/>
        <rFont val="Times New Roman"/>
        <family val="1"/>
      </rPr>
      <t>C50</t>
    </r>
    <r>
      <rPr>
        <sz val="11"/>
        <rFont val="宋体"/>
        <charset val="134"/>
      </rPr>
      <t>砼灌筑</t>
    </r>
    <phoneticPr fontId="3" type="noConversion"/>
  </si>
  <si>
    <t>挂篮制作</t>
    <phoneticPr fontId="3" type="noConversion"/>
  </si>
  <si>
    <r>
      <t>7715.56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</si>
  <si>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挂篮安拆</t>
    <phoneticPr fontId="3" type="noConversion"/>
  </si>
  <si>
    <r>
      <t>1250.20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</si>
  <si>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挂篮移位</t>
    <phoneticPr fontId="3" type="noConversion"/>
  </si>
  <si>
    <r>
      <t>3772.24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</si>
  <si>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r>
      <t>墩身</t>
    </r>
    <r>
      <rPr>
        <sz val="11"/>
        <rFont val="Times New Roman"/>
        <family val="1"/>
      </rPr>
      <t>C50</t>
    </r>
    <r>
      <rPr>
        <sz val="11"/>
        <rFont val="宋体"/>
        <charset val="134"/>
      </rPr>
      <t>混凝土</t>
    </r>
    <phoneticPr fontId="3" type="noConversion"/>
  </si>
  <si>
    <t>砼水平运输</t>
    <phoneticPr fontId="3" type="noConversion"/>
  </si>
  <si>
    <r>
      <t>砼垂直运输</t>
    </r>
    <r>
      <rPr>
        <sz val="11"/>
        <rFont val="Times New Roman"/>
        <family val="1"/>
      </rPr>
      <t>(70m</t>
    </r>
    <r>
      <rPr>
        <sz val="11"/>
        <rFont val="宋体"/>
        <charset val="134"/>
      </rPr>
      <t>内</t>
    </r>
    <r>
      <rPr>
        <sz val="11"/>
        <rFont val="Times New Roman"/>
        <family val="1"/>
      </rPr>
      <t>)</t>
    </r>
    <phoneticPr fontId="3" type="noConversion"/>
  </si>
  <si>
    <t>托架边跨膺架费用</t>
    <phoneticPr fontId="3" type="noConversion"/>
  </si>
  <si>
    <t>7-1.5</t>
    <phoneticPr fontId="3" type="noConversion"/>
  </si>
  <si>
    <t>连续刚构钢料</t>
  </si>
  <si>
    <t>钢料制作</t>
    <phoneticPr fontId="3" type="noConversion"/>
  </si>
  <si>
    <r>
      <t>6320.06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</si>
  <si>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8-1.1</t>
    <phoneticPr fontId="3" type="noConversion"/>
  </si>
  <si>
    <r>
      <t>沉井填充</t>
    </r>
    <r>
      <rPr>
        <sz val="11"/>
        <rFont val="Times New Roman"/>
        <family val="1"/>
      </rPr>
      <t>C20</t>
    </r>
    <r>
      <rPr>
        <sz val="11"/>
        <rFont val="宋体"/>
        <charset val="134"/>
      </rPr>
      <t>砼</t>
    </r>
    <phoneticPr fontId="3" type="noConversion"/>
  </si>
  <si>
    <r>
      <t>沉井</t>
    </r>
    <r>
      <rPr>
        <sz val="11"/>
        <rFont val="Times New Roman"/>
        <family val="1"/>
      </rPr>
      <t>C20</t>
    </r>
    <r>
      <rPr>
        <sz val="11"/>
        <rFont val="宋体"/>
        <charset val="134"/>
      </rPr>
      <t>砼封底</t>
    </r>
    <phoneticPr fontId="3" type="noConversion"/>
  </si>
  <si>
    <t>砼灌筑准备及收尾工作</t>
    <phoneticPr fontId="3" type="noConversion"/>
  </si>
  <si>
    <r>
      <t>沉井基底清理</t>
    </r>
    <r>
      <rPr>
        <sz val="11"/>
        <rFont val="Times New Roman"/>
        <family val="1"/>
      </rPr>
      <t>(</t>
    </r>
    <r>
      <rPr>
        <sz val="11"/>
        <rFont val="宋体"/>
        <charset val="134"/>
      </rPr>
      <t>覆盖层</t>
    </r>
    <r>
      <rPr>
        <sz val="11"/>
        <rFont val="Times New Roman"/>
        <family val="1"/>
      </rPr>
      <t>)</t>
    </r>
    <phoneticPr fontId="3" type="noConversion"/>
  </si>
  <si>
    <r>
      <t>沉井基底清理</t>
    </r>
    <r>
      <rPr>
        <sz val="11"/>
        <rFont val="Times New Roman"/>
        <family val="1"/>
      </rPr>
      <t>(</t>
    </r>
    <r>
      <rPr>
        <sz val="11"/>
        <rFont val="宋体"/>
        <charset val="134"/>
      </rPr>
      <t>风化岩</t>
    </r>
    <r>
      <rPr>
        <sz val="11"/>
        <rFont val="Times New Roman"/>
        <family val="1"/>
      </rPr>
      <t>)</t>
    </r>
    <phoneticPr fontId="3" type="noConversion"/>
  </si>
  <si>
    <t>8-1.2</t>
    <phoneticPr fontId="3" type="noConversion"/>
  </si>
  <si>
    <t>钢围堰制作</t>
    <phoneticPr fontId="3" type="noConversion"/>
  </si>
  <si>
    <r>
      <t>9245.85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</si>
  <si>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钢围堰拼装</t>
    <phoneticPr fontId="3" type="noConversion"/>
  </si>
  <si>
    <r>
      <t>1527.14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</si>
  <si>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钢围堰拆除</t>
    <phoneticPr fontId="3" type="noConversion"/>
  </si>
  <si>
    <r>
      <t>383.56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</si>
  <si>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钢围堰内抽水</t>
    <phoneticPr fontId="3" type="noConversion"/>
  </si>
  <si>
    <r>
      <t>16076.55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墩</t>
    </r>
    <phoneticPr fontId="3" type="noConversion"/>
  </si>
  <si>
    <t>定位船设备制安</t>
    <phoneticPr fontId="3" type="noConversion"/>
  </si>
  <si>
    <t>86738.56元/艘</t>
    <phoneticPr fontId="3" type="noConversion"/>
  </si>
  <si>
    <t>导向船设备制安</t>
    <phoneticPr fontId="3" type="noConversion"/>
  </si>
  <si>
    <r>
      <t>114118.46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墩</t>
    </r>
    <phoneticPr fontId="3" type="noConversion"/>
  </si>
  <si>
    <t>拼装船组拼拆除</t>
    <phoneticPr fontId="3" type="noConversion"/>
  </si>
  <si>
    <t>万能杆件装拆</t>
    <phoneticPr fontId="3" type="noConversion"/>
  </si>
  <si>
    <r>
      <t>57907.50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项</t>
    </r>
    <phoneticPr fontId="3" type="noConversion"/>
  </si>
  <si>
    <r>
      <t>1006.76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</si>
  <si>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万能杆件安拆</t>
    <phoneticPr fontId="3" type="noConversion"/>
  </si>
  <si>
    <r>
      <t>2843.14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</si>
  <si>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锚绳锚链铺拆</t>
    <phoneticPr fontId="3" type="noConversion"/>
  </si>
  <si>
    <r>
      <t>2965.60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</si>
  <si>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钢筋砼锚制作</t>
    <phoneticPr fontId="3" type="noConversion"/>
  </si>
  <si>
    <r>
      <t>抛钢筋砼锚</t>
    </r>
    <r>
      <rPr>
        <sz val="11"/>
        <rFont val="Times New Roman"/>
        <family val="1"/>
      </rPr>
      <t>45t</t>
    </r>
    <phoneticPr fontId="3" type="noConversion"/>
  </si>
  <si>
    <r>
      <t>491.79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个</t>
    </r>
    <phoneticPr fontId="3" type="noConversion"/>
  </si>
  <si>
    <r>
      <t>起钢筋砼锚</t>
    </r>
    <r>
      <rPr>
        <sz val="11"/>
        <rFont val="Times New Roman"/>
        <family val="1"/>
      </rPr>
      <t>45t</t>
    </r>
    <phoneticPr fontId="3" type="noConversion"/>
  </si>
  <si>
    <r>
      <t>抛钢筋砼锚</t>
    </r>
    <r>
      <rPr>
        <sz val="11"/>
        <rFont val="Times New Roman"/>
        <family val="1"/>
      </rPr>
      <t>25t</t>
    </r>
    <phoneticPr fontId="3" type="noConversion"/>
  </si>
  <si>
    <t>起钢筋砼锚</t>
    <phoneticPr fontId="3" type="noConversion"/>
  </si>
  <si>
    <r>
      <t>741.79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个</t>
    </r>
    <phoneticPr fontId="3" type="noConversion"/>
  </si>
  <si>
    <r>
      <t>113963.24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墩</t>
    </r>
    <phoneticPr fontId="3" type="noConversion"/>
  </si>
  <si>
    <t>沉井浮运定位</t>
    <phoneticPr fontId="3" type="noConversion"/>
  </si>
  <si>
    <t>钢沉井下沉</t>
    <phoneticPr fontId="3" type="noConversion"/>
  </si>
  <si>
    <r>
      <t>23400.16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phoneticPr fontId="3" type="noConversion"/>
  </si>
  <si>
    <t>沉井普通吸泥</t>
    <phoneticPr fontId="3" type="noConversion"/>
  </si>
  <si>
    <t>预埋射水管路</t>
    <phoneticPr fontId="3" type="noConversion"/>
  </si>
  <si>
    <t>9-1.1</t>
    <phoneticPr fontId="3" type="noConversion"/>
  </si>
  <si>
    <t>盆式橡胶支座</t>
    <phoneticPr fontId="3" type="noConversion"/>
  </si>
  <si>
    <r>
      <t>17896.95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套</t>
    </r>
    <phoneticPr fontId="3" type="noConversion"/>
  </si>
  <si>
    <t>10-1.2</t>
    <phoneticPr fontId="3" type="noConversion"/>
  </si>
  <si>
    <t>路堤压路机压实</t>
    <phoneticPr fontId="3" type="noConversion"/>
  </si>
  <si>
    <t>振动压路机压实</t>
    <phoneticPr fontId="3" type="noConversion"/>
  </si>
  <si>
    <t>填石路堤</t>
    <phoneticPr fontId="3" type="noConversion"/>
  </si>
  <si>
    <t>10-1.3</t>
    <phoneticPr fontId="3" type="noConversion"/>
  </si>
  <si>
    <t>推土机推土</t>
    <phoneticPr fontId="3" type="noConversion"/>
  </si>
  <si>
    <r>
      <t>增运</t>
    </r>
    <r>
      <rPr>
        <sz val="11"/>
        <rFont val="Times New Roman"/>
        <family val="1"/>
      </rPr>
      <t>10</t>
    </r>
    <r>
      <rPr>
        <sz val="11"/>
        <rFont val="宋体"/>
        <charset val="134"/>
      </rPr>
      <t>米</t>
    </r>
    <phoneticPr fontId="3" type="noConversion"/>
  </si>
  <si>
    <t>机械钻眼软石</t>
    <phoneticPr fontId="3" type="noConversion"/>
  </si>
  <si>
    <t>推土机推软石</t>
    <phoneticPr fontId="3" type="noConversion"/>
  </si>
  <si>
    <t>推土机推次坚石</t>
    <phoneticPr fontId="3" type="noConversion"/>
  </si>
  <si>
    <t>11-1.1</t>
    <phoneticPr fontId="3" type="noConversion"/>
  </si>
  <si>
    <t>防水砼</t>
    <phoneticPr fontId="3" type="noConversion"/>
  </si>
  <si>
    <t>11-1.2</t>
    <phoneticPr fontId="3" type="noConversion"/>
  </si>
  <si>
    <t>甲种防水层</t>
    <phoneticPr fontId="3" type="noConversion"/>
  </si>
  <si>
    <t>11-1.3</t>
    <phoneticPr fontId="3" type="noConversion"/>
  </si>
  <si>
    <t>钢料</t>
    <phoneticPr fontId="3" type="noConversion"/>
  </si>
  <si>
    <r>
      <t>9328.67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</si>
  <si>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r>
      <t>4892.23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</si>
  <si>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钢筋</t>
    <phoneticPr fontId="3" type="noConversion"/>
  </si>
  <si>
    <r>
      <t>4892.23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</si>
  <si>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t>钢料</t>
    <phoneticPr fontId="3" type="noConversion"/>
  </si>
  <si>
    <t>砼</t>
    <phoneticPr fontId="3" type="noConversion"/>
  </si>
  <si>
    <t>11-1.4</t>
    <phoneticPr fontId="3" type="noConversion"/>
  </si>
  <si>
    <t>11-2.1</t>
    <phoneticPr fontId="3" type="noConversion"/>
  </si>
  <si>
    <t>11-2.2</t>
    <phoneticPr fontId="3" type="noConversion"/>
  </si>
  <si>
    <t>11-3.1</t>
    <phoneticPr fontId="3" type="noConversion"/>
  </si>
  <si>
    <t>11-3.2</t>
    <phoneticPr fontId="3" type="noConversion"/>
  </si>
  <si>
    <t>11-3.3</t>
    <phoneticPr fontId="3" type="noConversion"/>
  </si>
  <si>
    <t>沥青砂填缝</t>
    <phoneticPr fontId="3" type="noConversion"/>
  </si>
  <si>
    <t>12-1.1</t>
    <phoneticPr fontId="3" type="noConversion"/>
  </si>
  <si>
    <r>
      <t>护坡</t>
    </r>
    <r>
      <rPr>
        <sz val="11"/>
        <rFont val="Times New Roman"/>
        <family val="1"/>
      </rPr>
      <t>100#</t>
    </r>
    <r>
      <rPr>
        <sz val="11"/>
        <rFont val="宋体"/>
        <charset val="134"/>
      </rPr>
      <t>片石</t>
    </r>
    <phoneticPr fontId="3" type="noConversion"/>
  </si>
  <si>
    <r>
      <t>100#</t>
    </r>
    <r>
      <rPr>
        <sz val="11"/>
        <rFont val="宋体"/>
        <charset val="134"/>
      </rPr>
      <t>砂浆勾缝</t>
    </r>
    <phoneticPr fontId="3" type="noConversion"/>
  </si>
  <si>
    <t>12-1.2</t>
    <phoneticPr fontId="3" type="noConversion"/>
  </si>
  <si>
    <r>
      <t>护坡</t>
    </r>
    <r>
      <rPr>
        <sz val="11"/>
        <rFont val="Times New Roman"/>
        <family val="1"/>
      </rPr>
      <t>75#</t>
    </r>
    <r>
      <rPr>
        <sz val="11"/>
        <rFont val="宋体"/>
        <charset val="134"/>
      </rPr>
      <t>片石</t>
    </r>
    <phoneticPr fontId="3" type="noConversion"/>
  </si>
  <si>
    <t>12-1.3</t>
    <phoneticPr fontId="3" type="noConversion"/>
  </si>
  <si>
    <t xml:space="preserve"> </t>
    <phoneticPr fontId="3" type="noConversion"/>
  </si>
  <si>
    <t>浮吊</t>
    <phoneticPr fontId="3" type="noConversion"/>
  </si>
  <si>
    <r>
      <t>1393.43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台班</t>
    </r>
    <phoneticPr fontId="3" type="noConversion"/>
  </si>
  <si>
    <t>钢筋笼钢筋</t>
    <phoneticPr fontId="3" type="noConversion"/>
  </si>
  <si>
    <t>钢护筒钢料</t>
    <phoneticPr fontId="3" type="noConversion"/>
  </si>
  <si>
    <t>承台钢筋</t>
    <phoneticPr fontId="3" type="noConversion"/>
  </si>
  <si>
    <t>墩台身帽钢筋</t>
    <phoneticPr fontId="3" type="noConversion"/>
  </si>
  <si>
    <t>明挖基础钢筋</t>
    <phoneticPr fontId="3" type="noConversion"/>
  </si>
  <si>
    <t>连续刚构钢筋</t>
    <phoneticPr fontId="3" type="noConversion"/>
  </si>
  <si>
    <t>钢绞线</t>
    <phoneticPr fontId="3" type="noConversion"/>
  </si>
  <si>
    <t>粗钢筋</t>
    <phoneticPr fontId="3" type="noConversion"/>
  </si>
  <si>
    <t>6320.06元/t</t>
    <phoneticPr fontId="3" type="noConversion"/>
  </si>
  <si>
    <t>钢围堰钢料</t>
    <phoneticPr fontId="3" type="noConversion"/>
  </si>
  <si>
    <t xml:space="preserve"> </t>
    <phoneticPr fontId="3" type="noConversion"/>
  </si>
  <si>
    <t xml:space="preserve"> </t>
    <phoneticPr fontId="3" type="noConversion"/>
  </si>
  <si>
    <t>盆式橡胶支座</t>
    <phoneticPr fontId="3" type="noConversion"/>
  </si>
  <si>
    <t>路基填方</t>
    <phoneticPr fontId="3" type="noConversion"/>
  </si>
  <si>
    <t>路基挖方</t>
    <phoneticPr fontId="3" type="noConversion"/>
  </si>
  <si>
    <t>防水砼及挡墙砼</t>
    <phoneticPr fontId="3" type="noConversion"/>
  </si>
  <si>
    <t>防水层面积</t>
    <phoneticPr fontId="3" type="noConversion"/>
  </si>
  <si>
    <t>附属工程钢筋</t>
    <phoneticPr fontId="3" type="noConversion"/>
  </si>
  <si>
    <t>附属工程钢料</t>
    <phoneticPr fontId="3" type="noConversion"/>
  </si>
  <si>
    <t>员工走道钢筋</t>
    <phoneticPr fontId="3" type="noConversion"/>
  </si>
  <si>
    <t>墩台围栏砼</t>
    <phoneticPr fontId="3" type="noConversion"/>
  </si>
  <si>
    <t>墩台围栏钢料</t>
    <phoneticPr fontId="3" type="noConversion"/>
  </si>
  <si>
    <t>墩顶围栏填缝</t>
    <phoneticPr fontId="3" type="noConversion"/>
  </si>
  <si>
    <t>锥体护坡</t>
    <phoneticPr fontId="3" type="noConversion"/>
  </si>
  <si>
    <t>路基防护浆砌</t>
    <phoneticPr fontId="3" type="noConversion"/>
  </si>
  <si>
    <t>桥墩防护砼</t>
    <phoneticPr fontId="3" type="noConversion"/>
  </si>
  <si>
    <r>
      <t>桩径</t>
    </r>
    <r>
      <rPr>
        <b/>
        <sz val="11"/>
        <rFont val="Times New Roman"/>
        <family val="1"/>
      </rPr>
      <t>2.5</t>
    </r>
    <r>
      <rPr>
        <b/>
        <sz val="11"/>
        <rFont val="宋体"/>
        <charset val="134"/>
      </rPr>
      <t>米钻孔桩</t>
    </r>
    <phoneticPr fontId="3" type="noConversion"/>
  </si>
  <si>
    <r>
      <t>桩径</t>
    </r>
    <r>
      <rPr>
        <b/>
        <sz val="11"/>
        <rFont val="Times New Roman"/>
        <family val="1"/>
      </rPr>
      <t>1.5</t>
    </r>
    <r>
      <rPr>
        <b/>
        <sz val="11"/>
        <rFont val="宋体"/>
        <charset val="134"/>
      </rPr>
      <t>米钻孔桩</t>
    </r>
    <phoneticPr fontId="3" type="noConversion"/>
  </si>
  <si>
    <r>
      <t>5147.63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</si>
  <si>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7601.39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</si>
  <si>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承台</t>
    </r>
    <r>
      <rPr>
        <b/>
        <sz val="11"/>
        <rFont val="Times New Roman"/>
        <family val="1"/>
      </rPr>
      <t>C25</t>
    </r>
    <r>
      <rPr>
        <b/>
        <sz val="11"/>
        <rFont val="宋体"/>
        <charset val="134"/>
      </rPr>
      <t>砼</t>
    </r>
    <phoneticPr fontId="3" type="noConversion"/>
  </si>
  <si>
    <r>
      <t>墩台身帽</t>
    </r>
    <r>
      <rPr>
        <b/>
        <sz val="11"/>
        <rFont val="Times New Roman"/>
        <family val="1"/>
      </rPr>
      <t>C25</t>
    </r>
    <r>
      <rPr>
        <b/>
        <sz val="11"/>
        <rFont val="宋体"/>
        <charset val="134"/>
      </rPr>
      <t>砼</t>
    </r>
    <phoneticPr fontId="3" type="noConversion"/>
  </si>
  <si>
    <r>
      <t>墩台身帽</t>
    </r>
    <r>
      <rPr>
        <b/>
        <sz val="11"/>
        <rFont val="Times New Roman"/>
        <family val="1"/>
      </rPr>
      <t>300#</t>
    </r>
    <r>
      <rPr>
        <b/>
        <sz val="11"/>
        <rFont val="宋体"/>
        <charset val="134"/>
      </rPr>
      <t>砼</t>
    </r>
    <phoneticPr fontId="3" type="noConversion"/>
  </si>
  <si>
    <r>
      <t>5056.57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</si>
  <si>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明挖基础</t>
    </r>
    <r>
      <rPr>
        <b/>
        <sz val="11"/>
        <rFont val="Times New Roman"/>
        <family val="1"/>
      </rPr>
      <t>C20</t>
    </r>
    <r>
      <rPr>
        <b/>
        <sz val="11"/>
        <rFont val="宋体"/>
        <charset val="134"/>
      </rPr>
      <t>砼</t>
    </r>
    <phoneticPr fontId="3" type="noConversion"/>
  </si>
  <si>
    <r>
      <t>C50</t>
    </r>
    <r>
      <rPr>
        <b/>
        <sz val="11"/>
        <rFont val="宋体"/>
        <charset val="134"/>
      </rPr>
      <t>混凝土</t>
    </r>
    <phoneticPr fontId="3" type="noConversion"/>
  </si>
  <si>
    <r>
      <t>17896.95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</t>
    </r>
    <r>
      <rPr>
        <b/>
        <sz val="11"/>
        <rFont val="宋体"/>
        <charset val="134"/>
      </rPr>
      <t>套</t>
    </r>
    <phoneticPr fontId="3" type="noConversion"/>
  </si>
  <si>
    <r>
      <t>9328.67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</si>
  <si>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4892.23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</si>
  <si>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员工走道钢料</t>
    </r>
    <r>
      <rPr>
        <b/>
        <sz val="11"/>
        <rFont val="Times New Roman"/>
        <family val="1"/>
      </rPr>
      <t xml:space="preserve"> </t>
    </r>
    <phoneticPr fontId="3" type="noConversion"/>
  </si>
  <si>
    <r>
      <t>4892.23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</si>
  <si>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558.88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</si>
  <si>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51.40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</si>
  <si>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95.38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</si>
  <si>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635.25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</si>
  <si>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13.26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</si>
  <si>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14.70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</si>
  <si>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618.15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</si>
  <si>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51.40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</si>
  <si>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550.01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</si>
  <si>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10.32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</si>
  <si>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56.86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</si>
  <si>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33.28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</si>
  <si>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33.05元/m</t>
    </r>
    <r>
      <rPr>
        <vertAlign val="superscript"/>
        <sz val="11"/>
        <rFont val="宋体"/>
        <charset val="134"/>
      </rPr>
      <t>3</t>
    </r>
    <r>
      <rPr>
        <sz val="11"/>
        <rFont val="宋体"/>
        <charset val="134"/>
      </rPr>
      <t>湿土</t>
    </r>
    <phoneticPr fontId="3" type="noConversion"/>
  </si>
  <si>
    <r>
      <t>812.29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</si>
  <si>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586.02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</si>
  <si>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2408.95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</si>
  <si>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1062.97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</si>
  <si>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680.36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</si>
  <si>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22.33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</si>
  <si>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32.79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</si>
  <si>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33.28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</si>
  <si>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56.86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</si>
  <si>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10.32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</si>
  <si>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33.05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r>
      <rPr>
        <sz val="11"/>
        <rFont val="宋体"/>
        <charset val="134"/>
      </rPr>
      <t>湿土</t>
    </r>
    <phoneticPr fontId="3" type="noConversion"/>
  </si>
  <si>
    <r>
      <t>1263.47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</si>
  <si>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1341.68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</si>
  <si>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748.51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</si>
  <si>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30.34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</si>
  <si>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48.62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</si>
  <si>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39.19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(</t>
    </r>
    <r>
      <rPr>
        <sz val="11"/>
        <rFont val="宋体"/>
        <charset val="134"/>
      </rPr>
      <t>砼</t>
    </r>
    <r>
      <rPr>
        <sz val="11"/>
        <rFont val="Times New Roman"/>
        <family val="1"/>
      </rPr>
      <t>)</t>
    </r>
    <phoneticPr fontId="3" type="noConversion"/>
  </si>
  <si>
    <r>
      <t>454.68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</si>
  <si>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533.79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</si>
  <si>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51.4元/m</t>
    </r>
    <r>
      <rPr>
        <vertAlign val="superscript"/>
        <sz val="11"/>
        <rFont val="宋体"/>
        <charset val="134"/>
      </rPr>
      <t>3</t>
    </r>
    <phoneticPr fontId="3" type="noConversion"/>
  </si>
  <si>
    <r>
      <t>607.94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</si>
  <si>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1328.89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</si>
  <si>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1456.51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</si>
  <si>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226.51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</si>
  <si>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10.25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</si>
  <si>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4.96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</si>
  <si>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5.93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</si>
  <si>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7.55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</si>
  <si>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3.86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</si>
  <si>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0.57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</si>
  <si>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12.40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</si>
  <si>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4.84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</si>
  <si>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4.95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</si>
  <si>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1062.97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</si>
  <si>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634.47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</si>
  <si>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31.36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2</t>
    </r>
    <phoneticPr fontId="3" type="noConversion"/>
  </si>
  <si>
    <r>
      <t>700.11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</si>
  <si>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11.77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2</t>
    </r>
    <phoneticPr fontId="3" type="noConversion"/>
  </si>
  <si>
    <r>
      <t>289.68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</si>
  <si>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279.83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</si>
  <si>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11.86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2</t>
    </r>
    <phoneticPr fontId="3" type="noConversion"/>
  </si>
  <si>
    <r>
      <t>517.07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</si>
  <si>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637.39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</si>
  <si>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886.82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</si>
  <si>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1350.67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</si>
  <si>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887.64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</si>
  <si>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11.83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</si>
  <si>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18.67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</si>
  <si>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875.90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</si>
  <si>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31.36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2</t>
    </r>
    <phoneticPr fontId="3" type="noConversion"/>
  </si>
  <si>
    <r>
      <t>700.11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</si>
  <si>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328.92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</si>
  <si>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319.85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</si>
  <si>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517.07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</si>
  <si>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泸州长江大桥工程</t>
    </r>
    <r>
      <rPr>
        <sz val="12"/>
        <rFont val="Times New Roman"/>
        <family val="1"/>
      </rPr>
      <t xml:space="preserve">                                                                                                                                           </t>
    </r>
    <r>
      <rPr>
        <sz val="12"/>
        <rFont val="宋体"/>
        <charset val="134"/>
      </rPr>
      <t>附表</t>
    </r>
    <r>
      <rPr>
        <sz val="12"/>
        <rFont val="Times New Roman"/>
        <family val="1"/>
      </rPr>
      <t>1</t>
    </r>
    <phoneticPr fontId="3" type="noConversion"/>
  </si>
  <si>
    <t xml:space="preserve">  </t>
    <phoneticPr fontId="3" type="noConversion"/>
  </si>
  <si>
    <t>钢围堰封底及填充砼</t>
    <phoneticPr fontId="3" type="noConversion"/>
  </si>
  <si>
    <r>
      <t>10.32元/m</t>
    </r>
    <r>
      <rPr>
        <vertAlign val="superscript"/>
        <sz val="11"/>
        <rFont val="宋体"/>
        <charset val="134"/>
      </rPr>
      <t>3</t>
    </r>
    <r>
      <rPr>
        <sz val="11"/>
        <rFont val="宋体"/>
        <charset val="134"/>
      </rPr>
      <t>湿土</t>
    </r>
    <phoneticPr fontId="3" type="noConversion"/>
  </si>
  <si>
    <r>
      <t>4856.84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</si>
  <si>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4856.84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</si>
  <si>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 xml:space="preserve"> 987.68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个</t>
    </r>
    <phoneticPr fontId="3" type="noConversion"/>
  </si>
  <si>
    <r>
      <t>5754.69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</si>
  <si>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543.00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phoneticPr fontId="3" type="noConversion"/>
  </si>
  <si>
    <r>
      <t>380.00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phoneticPr fontId="3" type="noConversion"/>
  </si>
  <si>
    <t>380.00元/m</t>
    <phoneticPr fontId="3" type="noConversion"/>
  </si>
  <si>
    <r>
      <t>543.00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phoneticPr fontId="3" type="noConversion"/>
  </si>
  <si>
    <r>
      <t>取芯钻探试验直径</t>
    </r>
    <r>
      <rPr>
        <b/>
        <sz val="11"/>
        <rFont val="Times New Roman"/>
        <family val="1"/>
      </rPr>
      <t xml:space="preserve">70mm       </t>
    </r>
    <phoneticPr fontId="3" type="noConversion"/>
  </si>
  <si>
    <r>
      <t>取芯钻探试验直径</t>
    </r>
    <r>
      <rPr>
        <b/>
        <sz val="11"/>
        <rFont val="Times New Roman"/>
        <family val="1"/>
      </rPr>
      <t>100mm</t>
    </r>
    <phoneticPr fontId="3" type="noConversion"/>
  </si>
  <si>
    <r>
      <t>517.07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</si>
  <si>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1041.85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</si>
  <si>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718.66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</si>
  <si>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17761.52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</si>
  <si>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20378.90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</si>
  <si>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r>
      <t>21284.59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/t</t>
    </r>
    <phoneticPr fontId="3" type="noConversion"/>
  </si>
  <si>
    <t xml:space="preserve"> </t>
    <phoneticPr fontId="3" type="noConversion"/>
  </si>
  <si>
    <t>8-1.3</t>
    <phoneticPr fontId="3" type="noConversion"/>
  </si>
  <si>
    <r>
      <t>2993000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/(</t>
    </r>
    <r>
      <rPr>
        <b/>
        <sz val="11"/>
        <rFont val="宋体"/>
        <charset val="134"/>
      </rPr>
      <t>总额</t>
    </r>
    <r>
      <rPr>
        <b/>
        <sz val="11"/>
        <rFont val="Times New Roman"/>
        <family val="1"/>
      </rPr>
      <t>)</t>
    </r>
    <phoneticPr fontId="3" type="noConversion"/>
  </si>
  <si>
    <t>水上大型机械使用费</t>
    <phoneticPr fontId="3" type="noConversion"/>
  </si>
  <si>
    <r>
      <t>2993000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/(</t>
    </r>
    <r>
      <rPr>
        <sz val="11"/>
        <rFont val="宋体"/>
        <charset val="134"/>
      </rPr>
      <t>总额</t>
    </r>
    <r>
      <rPr>
        <sz val="11"/>
        <rFont val="Times New Roman"/>
        <family val="1"/>
      </rPr>
      <t>)</t>
    </r>
    <phoneticPr fontId="3" type="noConversion"/>
  </si>
  <si>
    <t>大型临时设施</t>
    <phoneticPr fontId="3" type="noConversion"/>
  </si>
  <si>
    <r>
      <t>78425.01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座</t>
    </r>
    <phoneticPr fontId="3" type="noConversion"/>
  </si>
  <si>
    <r>
      <t>116470.59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座</t>
    </r>
    <phoneticPr fontId="3" type="noConversion"/>
  </si>
  <si>
    <t>场地平整</t>
    <phoneticPr fontId="3" type="noConversion"/>
  </si>
  <si>
    <r>
      <t>25299.11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/Km</t>
    </r>
    <phoneticPr fontId="3" type="noConversion"/>
  </si>
  <si>
    <r>
      <t>汽车运输便道</t>
    </r>
    <r>
      <rPr>
        <sz val="11"/>
        <rFont val="Times New Roman"/>
        <family val="1"/>
      </rPr>
      <t>(</t>
    </r>
    <r>
      <rPr>
        <sz val="11"/>
        <rFont val="宋体"/>
        <charset val="134"/>
      </rPr>
      <t>山区地区</t>
    </r>
    <r>
      <rPr>
        <sz val="11"/>
        <rFont val="Times New Roman"/>
        <family val="1"/>
      </rPr>
      <t>B=7m)</t>
    </r>
    <phoneticPr fontId="3" type="noConversion"/>
  </si>
  <si>
    <t>运输便道路面</t>
    <phoneticPr fontId="3" type="noConversion"/>
  </si>
  <si>
    <r>
      <t>103205.49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/Km</t>
    </r>
    <phoneticPr fontId="3" type="noConversion"/>
  </si>
  <si>
    <t>便道养护砂砾路面</t>
    <phoneticPr fontId="3" type="noConversion"/>
  </si>
  <si>
    <r>
      <t>2089.83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/km.</t>
    </r>
    <r>
      <rPr>
        <sz val="11"/>
        <rFont val="宋体"/>
        <charset val="134"/>
      </rPr>
      <t>月</t>
    </r>
    <phoneticPr fontId="3" type="noConversion"/>
  </si>
  <si>
    <t>装配式浮箱码头拼拆</t>
    <phoneticPr fontId="3" type="noConversion"/>
  </si>
  <si>
    <t>码头混凝土锚</t>
    <phoneticPr fontId="3" type="noConversion"/>
  </si>
  <si>
    <r>
      <t>6336.38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个</t>
    </r>
    <phoneticPr fontId="3" type="noConversion"/>
  </si>
  <si>
    <r>
      <t>77811.66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座</t>
    </r>
    <phoneticPr fontId="3" type="noConversion"/>
  </si>
  <si>
    <r>
      <t>57154.68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</t>
    </r>
    <r>
      <rPr>
        <sz val="11"/>
        <rFont val="宋体"/>
        <charset val="134"/>
      </rPr>
      <t>座</t>
    </r>
    <phoneticPr fontId="3" type="noConversion"/>
  </si>
  <si>
    <r>
      <t>管路铺拆</t>
    </r>
    <r>
      <rPr>
        <sz val="11"/>
        <rFont val="Times New Roman"/>
        <family val="1"/>
      </rPr>
      <t>(100mm</t>
    </r>
    <r>
      <rPr>
        <sz val="11"/>
        <rFont val="宋体"/>
        <charset val="134"/>
      </rPr>
      <t>管</t>
    </r>
    <r>
      <rPr>
        <sz val="11"/>
        <rFont val="Times New Roman"/>
        <family val="1"/>
      </rPr>
      <t>)</t>
    </r>
    <phoneticPr fontId="3" type="noConversion"/>
  </si>
  <si>
    <r>
      <t>62.29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phoneticPr fontId="3" type="noConversion"/>
  </si>
  <si>
    <t>混凝土搅拌站</t>
    <phoneticPr fontId="3" type="noConversion"/>
  </si>
  <si>
    <r>
      <t>103891.25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</t>
    </r>
    <r>
      <rPr>
        <b/>
        <sz val="11"/>
        <rFont val="宋体"/>
        <charset val="134"/>
      </rPr>
      <t>座</t>
    </r>
    <phoneticPr fontId="3" type="noConversion"/>
  </si>
  <si>
    <r>
      <t>20m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</t>
    </r>
    <r>
      <rPr>
        <sz val="11"/>
        <rFont val="宋体"/>
        <charset val="134"/>
      </rPr>
      <t>搅拌站安拆</t>
    </r>
    <phoneticPr fontId="3" type="noConversion"/>
  </si>
  <si>
    <r>
      <t>40m</t>
    </r>
    <r>
      <rPr>
        <vertAlign val="superscript"/>
        <sz val="11"/>
        <rFont val="Times New Roman"/>
        <family val="1"/>
      </rPr>
      <t>3</t>
    </r>
    <r>
      <rPr>
        <sz val="11"/>
        <rFont val="Times New Roman"/>
        <family val="1"/>
      </rPr>
      <t>/h</t>
    </r>
    <r>
      <rPr>
        <sz val="11"/>
        <rFont val="宋体"/>
        <charset val="134"/>
      </rPr>
      <t>搅拌站安拆</t>
    </r>
    <phoneticPr fontId="3" type="noConversion"/>
  </si>
  <si>
    <r>
      <t>42.98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</si>
  <si>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r>
      <t>642.21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2</t>
    </r>
    <phoneticPr fontId="3" type="noConversion"/>
  </si>
  <si>
    <r>
      <t>150m</t>
    </r>
    <r>
      <rPr>
        <vertAlign val="superscript"/>
        <sz val="11"/>
        <rFont val="Times New Roman"/>
        <family val="1"/>
      </rPr>
      <t>3</t>
    </r>
    <r>
      <rPr>
        <sz val="11"/>
        <rFont val="宋体"/>
        <charset val="134"/>
      </rPr>
      <t>混凝土蓄水池</t>
    </r>
    <phoneticPr fontId="3" type="noConversion"/>
  </si>
  <si>
    <r>
      <t>50m</t>
    </r>
    <r>
      <rPr>
        <vertAlign val="superscript"/>
        <sz val="11"/>
        <rFont val="Times New Roman"/>
        <family val="1"/>
      </rPr>
      <t>3</t>
    </r>
    <r>
      <rPr>
        <sz val="11"/>
        <rFont val="宋体"/>
        <charset val="134"/>
      </rPr>
      <t>石砌蓄水池</t>
    </r>
    <phoneticPr fontId="3" type="noConversion"/>
  </si>
  <si>
    <t>水上大型机械使用费</t>
    <phoneticPr fontId="3" type="noConversion"/>
  </si>
  <si>
    <r>
      <t>5754.69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</si>
  <si>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r>
      <t>17761.52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</si>
  <si>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r>
      <t>20378.90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/t</t>
    </r>
    <phoneticPr fontId="3" type="noConversion"/>
  </si>
  <si>
    <r>
      <t>842.90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r>
      <rPr>
        <b/>
        <vertAlign val="superscript"/>
        <sz val="11"/>
        <rFont val="Times New Roman"/>
        <family val="1"/>
      </rPr>
      <t>3</t>
    </r>
    <phoneticPr fontId="3" type="noConversion"/>
  </si>
  <si>
    <r>
      <t>842.90</t>
    </r>
    <r>
      <rPr>
        <sz val="11"/>
        <rFont val="宋体"/>
        <charset val="134"/>
      </rPr>
      <t>元</t>
    </r>
    <r>
      <rPr>
        <sz val="11"/>
        <rFont val="Times New Roman"/>
        <family val="1"/>
      </rPr>
      <t>/m</t>
    </r>
    <r>
      <rPr>
        <vertAlign val="superscript"/>
        <sz val="11"/>
        <rFont val="Times New Roman"/>
        <family val="1"/>
      </rPr>
      <t>3</t>
    </r>
    <phoneticPr fontId="3" type="noConversion"/>
  </si>
  <si>
    <t>25222.39元/m</t>
    <phoneticPr fontId="3" type="noConversion"/>
  </si>
  <si>
    <r>
      <t>3813.47</t>
    </r>
    <r>
      <rPr>
        <b/>
        <sz val="11"/>
        <rFont val="宋体"/>
        <charset val="134"/>
      </rPr>
      <t>元</t>
    </r>
    <r>
      <rPr>
        <b/>
        <sz val="11"/>
        <rFont val="Times New Roman"/>
        <family val="1"/>
      </rPr>
      <t>/m</t>
    </r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</si>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</sst>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18">
    <font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name val="Times New Roman"/>
      <family val="1"/>
    </font>
    <font>
      <sz val="11"/>
      <name val="宋体"/>
      <charset val="134"/>
    </font>
    <font>
      <sz val="11"/>
      <name val="Times New Roman"/>
      <family val="1"/>
    </font>
    <font>
      <sz val="19"/>
      <name val="黑体"/>
      <charset val="134"/>
    </font>
    <font>
      <sz val="18"/>
      <name val="黑体"/>
      <charset val="134"/>
    </font>
    <font>
      <vertAlign val="superscript"/>
      <sz val="11"/>
      <name val="Times New Roman"/>
      <family val="1"/>
    </font>
    <font>
      <sz val="18"/>
      <name val="Times New Roman"/>
      <family val="1"/>
    </font>
    <font>
      <sz val="10"/>
      <name val="宋体"/>
      <charset val="134"/>
    </font>
    <font>
      <sz val="10"/>
      <name val="Times New Roman"/>
      <family val="1"/>
    </font>
    <font>
      <b/>
      <sz val="11"/>
      <name val="宋体"/>
      <charset val="134"/>
    </font>
    <font>
      <b/>
      <sz val="11"/>
      <name val="Times New Roman"/>
      <family val="1"/>
    </font>
    <font>
      <vertAlign val="superscript"/>
      <sz val="11"/>
      <name val="宋体"/>
      <charset val="134"/>
    </font>
    <font>
      <b/>
      <vertAlign val="superscript"/>
      <sz val="11"/>
      <name val="Times New Roman"/>
      <family val="1"/>
    </font>
    <font>
      <b/>
      <sz val="10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9525" y="485775"/>
          <a:ext cx="91440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7</xdr:row>
      <xdr:rowOff>152400</xdr:rowOff>
    </xdr:from>
    <xdr:to>
      <xdr:col>0</xdr:col>
      <xdr:colOff>0</xdr:colOff>
      <xdr:row>7</xdr:row>
      <xdr:rowOff>161925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 flipV="1">
          <a:off x="0" y="2066925"/>
          <a:ext cx="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9"/>
  <sheetViews>
    <sheetView tabSelected="1" topLeftCell="A10" workbookViewId="0">
      <selection activeCell="B12" sqref="B12"/>
    </sheetView>
  </sheetViews>
  <sheetFormatPr defaultRowHeight="13.5"/>
  <cols>
    <col min="1" max="1" width="12.125" style="2" customWidth="1"/>
    <col min="2" max="2" width="18.75" style="2" customWidth="1"/>
    <col min="3" max="3" width="18.25" style="2" customWidth="1"/>
    <col min="4" max="4" width="15.25" style="2" customWidth="1"/>
    <col min="5" max="5" width="16.25" style="2" customWidth="1"/>
    <col min="6" max="6" width="17.75" style="2" customWidth="1"/>
    <col min="7" max="7" width="17" style="2" customWidth="1"/>
    <col min="8" max="16384" width="9" style="2"/>
  </cols>
  <sheetData>
    <row r="1" spans="1:7" ht="24">
      <c r="A1" s="40" t="s">
        <v>6</v>
      </c>
      <c r="B1" s="40"/>
      <c r="C1" s="40"/>
      <c r="D1" s="40"/>
      <c r="E1" s="40"/>
      <c r="F1" s="40"/>
      <c r="G1" s="40"/>
    </row>
    <row r="2" spans="1:7" ht="14.25">
      <c r="A2" s="39" t="s">
        <v>423</v>
      </c>
      <c r="B2" s="39"/>
      <c r="C2" s="39"/>
      <c r="D2" s="39"/>
      <c r="E2" s="39"/>
      <c r="F2" s="39"/>
      <c r="G2" s="39"/>
    </row>
    <row r="3" spans="1:7" ht="22.5" customHeight="1">
      <c r="A3" s="32" t="s">
        <v>0</v>
      </c>
      <c r="B3" s="31" t="s">
        <v>1</v>
      </c>
      <c r="C3" s="1" t="s">
        <v>2</v>
      </c>
      <c r="D3" s="1" t="s">
        <v>2</v>
      </c>
      <c r="E3" s="1" t="s">
        <v>2</v>
      </c>
      <c r="F3" s="1" t="s">
        <v>2</v>
      </c>
      <c r="G3" s="1" t="s">
        <v>2</v>
      </c>
    </row>
    <row r="4" spans="1:7" ht="22.5" customHeight="1">
      <c r="A4" s="33" t="s">
        <v>3</v>
      </c>
      <c r="B4" s="31" t="s">
        <v>4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</row>
    <row r="5" spans="1:7" ht="22.5" customHeight="1">
      <c r="A5" s="41" t="s">
        <v>134</v>
      </c>
      <c r="B5" s="21" t="s">
        <v>341</v>
      </c>
      <c r="C5" s="1" t="s">
        <v>135</v>
      </c>
      <c r="D5" s="1" t="s">
        <v>136</v>
      </c>
      <c r="E5" s="1" t="s">
        <v>137</v>
      </c>
      <c r="F5" s="1" t="s">
        <v>138</v>
      </c>
      <c r="G5" s="1" t="s">
        <v>139</v>
      </c>
    </row>
    <row r="6" spans="1:7" ht="22.5" customHeight="1">
      <c r="A6" s="38"/>
      <c r="B6" s="21" t="s">
        <v>479</v>
      </c>
      <c r="C6" s="20" t="s">
        <v>140</v>
      </c>
      <c r="D6" s="20" t="s">
        <v>141</v>
      </c>
      <c r="E6" s="20" t="s">
        <v>356</v>
      </c>
      <c r="F6" s="20" t="s">
        <v>357</v>
      </c>
      <c r="G6" s="20" t="s">
        <v>358</v>
      </c>
    </row>
    <row r="7" spans="1:7" ht="22.5" customHeight="1">
      <c r="A7" s="38"/>
      <c r="B7" s="21"/>
      <c r="C7" s="1" t="s">
        <v>144</v>
      </c>
      <c r="D7" s="1" t="s">
        <v>146</v>
      </c>
      <c r="E7" s="1" t="s">
        <v>148</v>
      </c>
      <c r="F7" s="1" t="s">
        <v>313</v>
      </c>
      <c r="G7" s="1" t="s">
        <v>142</v>
      </c>
    </row>
    <row r="8" spans="1:7" ht="22.5" customHeight="1">
      <c r="A8" s="38"/>
      <c r="B8" s="21"/>
      <c r="C8" s="20" t="s">
        <v>145</v>
      </c>
      <c r="D8" s="20" t="s">
        <v>147</v>
      </c>
      <c r="E8" s="20" t="s">
        <v>149</v>
      </c>
      <c r="F8" s="20" t="s">
        <v>314</v>
      </c>
      <c r="G8" s="20" t="s">
        <v>143</v>
      </c>
    </row>
    <row r="9" spans="1:7" ht="22.5" customHeight="1">
      <c r="A9" s="38" t="s">
        <v>150</v>
      </c>
      <c r="B9" s="21" t="s">
        <v>342</v>
      </c>
      <c r="C9" s="1" t="s">
        <v>151</v>
      </c>
      <c r="D9" s="1" t="s">
        <v>153</v>
      </c>
      <c r="E9" s="1" t="s">
        <v>155</v>
      </c>
      <c r="F9" s="1" t="s">
        <v>156</v>
      </c>
      <c r="G9" s="20" t="s">
        <v>312</v>
      </c>
    </row>
    <row r="10" spans="1:7" ht="22.5" customHeight="1">
      <c r="A10" s="35"/>
      <c r="B10" s="28" t="s">
        <v>480</v>
      </c>
      <c r="C10" s="20" t="s">
        <v>152</v>
      </c>
      <c r="D10" s="20" t="s">
        <v>154</v>
      </c>
      <c r="E10" s="20" t="s">
        <v>359</v>
      </c>
      <c r="F10" s="20" t="s">
        <v>358</v>
      </c>
      <c r="G10" s="20" t="s">
        <v>481</v>
      </c>
    </row>
    <row r="11" spans="1:7" ht="22.5" customHeight="1">
      <c r="A11" s="38" t="s">
        <v>157</v>
      </c>
      <c r="B11" s="21" t="s">
        <v>315</v>
      </c>
      <c r="C11" s="1" t="s">
        <v>158</v>
      </c>
      <c r="D11" s="1"/>
      <c r="E11" s="1"/>
      <c r="F11" s="1"/>
      <c r="G11" s="1"/>
    </row>
    <row r="12" spans="1:7" ht="22.5" customHeight="1">
      <c r="A12" s="35"/>
      <c r="B12" s="28" t="s">
        <v>343</v>
      </c>
      <c r="C12" s="20" t="s">
        <v>159</v>
      </c>
      <c r="D12" s="1"/>
      <c r="E12" s="1"/>
      <c r="F12" s="1"/>
      <c r="G12" s="1"/>
    </row>
    <row r="13" spans="1:7" ht="22.5" customHeight="1">
      <c r="A13" s="38" t="s">
        <v>160</v>
      </c>
      <c r="B13" s="21" t="s">
        <v>316</v>
      </c>
      <c r="C13" s="1" t="s">
        <v>161</v>
      </c>
      <c r="D13" s="1" t="s">
        <v>163</v>
      </c>
      <c r="E13" s="1" t="s">
        <v>166</v>
      </c>
      <c r="F13" s="1" t="s">
        <v>164</v>
      </c>
      <c r="G13" s="1"/>
    </row>
    <row r="14" spans="1:7" ht="22.5" customHeight="1">
      <c r="A14" s="35"/>
      <c r="B14" s="28" t="s">
        <v>344</v>
      </c>
      <c r="C14" s="20" t="s">
        <v>162</v>
      </c>
      <c r="D14" s="20" t="s">
        <v>165</v>
      </c>
      <c r="E14" s="20" t="s">
        <v>167</v>
      </c>
      <c r="F14" s="20" t="s">
        <v>168</v>
      </c>
      <c r="G14" s="1"/>
    </row>
    <row r="15" spans="1:7" ht="26.25" customHeight="1">
      <c r="A15" s="38" t="s">
        <v>169</v>
      </c>
      <c r="B15" s="21" t="s">
        <v>435</v>
      </c>
      <c r="C15" s="1" t="s">
        <v>172</v>
      </c>
      <c r="D15" s="1"/>
      <c r="E15" s="1"/>
      <c r="F15" s="1"/>
      <c r="G15" s="1"/>
    </row>
    <row r="16" spans="1:7" ht="22.5" customHeight="1">
      <c r="A16" s="35"/>
      <c r="B16" s="28" t="s">
        <v>432</v>
      </c>
      <c r="C16" s="1" t="s">
        <v>433</v>
      </c>
      <c r="D16" s="1"/>
      <c r="E16" s="1"/>
      <c r="F16" s="1"/>
      <c r="G16" s="1"/>
    </row>
    <row r="17" spans="1:7" ht="29.25" customHeight="1">
      <c r="A17" s="38" t="s">
        <v>170</v>
      </c>
      <c r="B17" s="21" t="s">
        <v>436</v>
      </c>
      <c r="C17" s="1" t="s">
        <v>171</v>
      </c>
      <c r="D17" s="1"/>
      <c r="E17" s="1"/>
      <c r="F17" s="1"/>
      <c r="G17" s="1"/>
    </row>
    <row r="18" spans="1:7" ht="22.5" customHeight="1">
      <c r="A18" s="35"/>
      <c r="B18" s="28" t="s">
        <v>431</v>
      </c>
      <c r="C18" s="20" t="s">
        <v>434</v>
      </c>
      <c r="D18" s="1"/>
      <c r="E18" s="1"/>
      <c r="F18" s="1"/>
      <c r="G18" s="1"/>
    </row>
    <row r="19" spans="1:7" ht="22.5" customHeight="1">
      <c r="A19" s="38" t="s">
        <v>173</v>
      </c>
      <c r="B19" s="21" t="s">
        <v>345</v>
      </c>
      <c r="C19" s="1" t="s">
        <v>176</v>
      </c>
      <c r="D19" s="1" t="s">
        <v>175</v>
      </c>
      <c r="E19" s="1" t="s">
        <v>177</v>
      </c>
      <c r="F19" s="1" t="s">
        <v>178</v>
      </c>
      <c r="G19" s="1" t="s">
        <v>179</v>
      </c>
    </row>
    <row r="20" spans="1:7" ht="22.5" customHeight="1">
      <c r="A20" s="35"/>
      <c r="B20" s="28" t="s">
        <v>411</v>
      </c>
      <c r="C20" s="20" t="s">
        <v>364</v>
      </c>
      <c r="D20" s="20" t="s">
        <v>363</v>
      </c>
      <c r="E20" s="20" t="s">
        <v>362</v>
      </c>
      <c r="F20" s="20" t="s">
        <v>361</v>
      </c>
      <c r="G20" s="20" t="s">
        <v>360</v>
      </c>
    </row>
    <row r="21" spans="1:7" ht="22.5" customHeight="1">
      <c r="A21" s="35"/>
      <c r="B21" s="28" t="s">
        <v>312</v>
      </c>
      <c r="C21" s="1" t="s">
        <v>182</v>
      </c>
      <c r="D21" s="1" t="s">
        <v>181</v>
      </c>
      <c r="E21" s="1" t="s">
        <v>183</v>
      </c>
      <c r="F21" s="1" t="s">
        <v>180</v>
      </c>
      <c r="G21" s="1" t="s">
        <v>184</v>
      </c>
    </row>
    <row r="22" spans="1:7" ht="22.5" customHeight="1">
      <c r="A22" s="35"/>
      <c r="B22" s="28" t="s">
        <v>312</v>
      </c>
      <c r="C22" s="20" t="s">
        <v>365</v>
      </c>
      <c r="D22" s="20" t="s">
        <v>366</v>
      </c>
      <c r="E22" s="20" t="s">
        <v>367</v>
      </c>
      <c r="F22" s="1" t="s">
        <v>368</v>
      </c>
      <c r="G22" s="1" t="s">
        <v>426</v>
      </c>
    </row>
    <row r="23" spans="1:7" ht="22.5" customHeight="1">
      <c r="A23" s="38" t="s">
        <v>185</v>
      </c>
      <c r="B23" s="21" t="s">
        <v>317</v>
      </c>
      <c r="C23" s="1" t="s">
        <v>186</v>
      </c>
      <c r="D23" s="1"/>
      <c r="E23" s="1"/>
      <c r="F23" s="1"/>
      <c r="G23" s="1"/>
    </row>
    <row r="24" spans="1:7" ht="22.5" customHeight="1">
      <c r="A24" s="35"/>
      <c r="B24" s="28" t="s">
        <v>427</v>
      </c>
      <c r="C24" s="1" t="s">
        <v>187</v>
      </c>
      <c r="D24" s="1"/>
      <c r="E24" s="1"/>
      <c r="F24" s="1"/>
      <c r="G24" s="1"/>
    </row>
    <row r="25" spans="1:7" ht="22.5" customHeight="1">
      <c r="A25" s="38" t="s">
        <v>188</v>
      </c>
      <c r="B25" s="21" t="s">
        <v>346</v>
      </c>
      <c r="C25" s="1" t="s">
        <v>174</v>
      </c>
      <c r="D25" s="1" t="s">
        <v>189</v>
      </c>
      <c r="E25" s="1" t="s">
        <v>190</v>
      </c>
      <c r="F25" s="1" t="s">
        <v>191</v>
      </c>
      <c r="G25" s="1" t="s">
        <v>192</v>
      </c>
    </row>
    <row r="26" spans="1:7" ht="22.5" customHeight="1">
      <c r="A26" s="35"/>
      <c r="B26" s="28" t="s">
        <v>412</v>
      </c>
      <c r="C26" s="20" t="s">
        <v>369</v>
      </c>
      <c r="D26" s="20" t="s">
        <v>370</v>
      </c>
      <c r="E26" s="20" t="s">
        <v>363</v>
      </c>
      <c r="F26" s="20" t="s">
        <v>193</v>
      </c>
      <c r="G26" s="20" t="s">
        <v>371</v>
      </c>
    </row>
    <row r="27" spans="1:7" ht="22.5" customHeight="1">
      <c r="A27" s="38" t="s">
        <v>194</v>
      </c>
      <c r="B27" s="21" t="s">
        <v>347</v>
      </c>
      <c r="C27" s="1" t="s">
        <v>195</v>
      </c>
      <c r="D27" s="1" t="s">
        <v>196</v>
      </c>
      <c r="E27" s="1" t="s">
        <v>197</v>
      </c>
      <c r="F27" s="1"/>
      <c r="G27" s="1"/>
    </row>
    <row r="28" spans="1:7" ht="22.5" customHeight="1">
      <c r="A28" s="35"/>
      <c r="B28" s="28" t="s">
        <v>438</v>
      </c>
      <c r="C28" s="20" t="s">
        <v>372</v>
      </c>
      <c r="D28" s="20" t="s">
        <v>373</v>
      </c>
      <c r="E28" s="20" t="s">
        <v>363</v>
      </c>
      <c r="F28" s="1"/>
      <c r="G28" s="1"/>
    </row>
    <row r="29" spans="1:7" ht="22.5" customHeight="1">
      <c r="A29" s="38" t="s">
        <v>198</v>
      </c>
      <c r="B29" s="21" t="s">
        <v>318</v>
      </c>
      <c r="C29" s="1" t="s">
        <v>199</v>
      </c>
      <c r="D29" s="1" t="s">
        <v>200</v>
      </c>
      <c r="E29" s="1"/>
      <c r="F29" s="1"/>
      <c r="G29" s="1"/>
    </row>
    <row r="30" spans="1:7" ht="22.5" customHeight="1">
      <c r="A30" s="35"/>
      <c r="B30" s="28" t="s">
        <v>348</v>
      </c>
      <c r="C30" s="20" t="s">
        <v>201</v>
      </c>
      <c r="D30" s="20" t="s">
        <v>202</v>
      </c>
      <c r="E30" s="1"/>
      <c r="F30" s="1"/>
      <c r="G30" s="1"/>
    </row>
    <row r="31" spans="1:7" ht="22.5" customHeight="1">
      <c r="A31" s="38" t="s">
        <v>203</v>
      </c>
      <c r="B31" s="21" t="s">
        <v>349</v>
      </c>
      <c r="C31" s="1" t="s">
        <v>204</v>
      </c>
      <c r="D31" s="1" t="s">
        <v>205</v>
      </c>
      <c r="E31" s="1" t="s">
        <v>206</v>
      </c>
      <c r="F31" s="1" t="s">
        <v>183</v>
      </c>
      <c r="G31" s="1" t="s">
        <v>207</v>
      </c>
    </row>
    <row r="32" spans="1:7" ht="22.5" customHeight="1">
      <c r="A32" s="35"/>
      <c r="B32" s="28" t="s">
        <v>439</v>
      </c>
      <c r="C32" s="20" t="s">
        <v>437</v>
      </c>
      <c r="D32" s="20" t="s">
        <v>374</v>
      </c>
      <c r="E32" s="20" t="s">
        <v>375</v>
      </c>
      <c r="F32" s="20" t="s">
        <v>376</v>
      </c>
      <c r="G32" s="20" t="s">
        <v>377</v>
      </c>
    </row>
    <row r="33" spans="1:7" ht="22.5" customHeight="1">
      <c r="A33" s="35"/>
      <c r="B33" s="21"/>
      <c r="C33" s="1" t="s">
        <v>184</v>
      </c>
      <c r="D33" s="1" t="s">
        <v>180</v>
      </c>
      <c r="E33" s="1"/>
      <c r="F33" s="1"/>
      <c r="G33" s="1"/>
    </row>
    <row r="34" spans="1:7" ht="22.5" customHeight="1">
      <c r="A34" s="35"/>
      <c r="B34" s="21"/>
      <c r="C34" s="20" t="s">
        <v>378</v>
      </c>
      <c r="D34" s="20" t="s">
        <v>379</v>
      </c>
      <c r="E34" s="1"/>
      <c r="F34" s="1"/>
      <c r="G34" s="1"/>
    </row>
    <row r="35" spans="1:7" ht="22.5" customHeight="1">
      <c r="A35" s="38" t="s">
        <v>208</v>
      </c>
      <c r="B35" s="21" t="s">
        <v>319</v>
      </c>
      <c r="C35" s="1" t="s">
        <v>209</v>
      </c>
      <c r="D35" s="1"/>
      <c r="E35" s="1"/>
      <c r="F35" s="1"/>
      <c r="G35" s="1"/>
    </row>
    <row r="36" spans="1:7" ht="22.5" customHeight="1">
      <c r="A36" s="35"/>
      <c r="B36" s="28" t="s">
        <v>428</v>
      </c>
      <c r="C36" s="20" t="s">
        <v>210</v>
      </c>
      <c r="D36" s="1"/>
      <c r="E36" s="1"/>
      <c r="F36" s="1"/>
      <c r="G36" s="1"/>
    </row>
    <row r="37" spans="1:7" ht="22.5" customHeight="1">
      <c r="A37" s="38" t="s">
        <v>211</v>
      </c>
      <c r="B37" s="21" t="s">
        <v>320</v>
      </c>
      <c r="C37" s="1" t="s">
        <v>212</v>
      </c>
      <c r="D37" s="1"/>
      <c r="E37" s="1"/>
      <c r="F37" s="1"/>
      <c r="G37" s="1"/>
    </row>
    <row r="38" spans="1:7" ht="22.5" customHeight="1">
      <c r="A38" s="35"/>
      <c r="B38" s="28" t="s">
        <v>430</v>
      </c>
      <c r="C38" s="20" t="s">
        <v>474</v>
      </c>
      <c r="D38" s="1"/>
      <c r="E38" s="1"/>
      <c r="F38" s="1"/>
      <c r="G38" s="1"/>
    </row>
    <row r="39" spans="1:7" ht="22.5" customHeight="1">
      <c r="A39" s="38" t="s">
        <v>213</v>
      </c>
      <c r="B39" s="21" t="s">
        <v>321</v>
      </c>
      <c r="C39" s="1" t="s">
        <v>214</v>
      </c>
      <c r="D39" s="1"/>
      <c r="E39" s="1"/>
      <c r="F39" s="1"/>
      <c r="G39" s="1"/>
    </row>
    <row r="40" spans="1:7" ht="22.5" customHeight="1">
      <c r="A40" s="35"/>
      <c r="B40" s="28" t="s">
        <v>440</v>
      </c>
      <c r="C40" s="20" t="s">
        <v>475</v>
      </c>
      <c r="D40" s="1"/>
      <c r="E40" s="1"/>
      <c r="F40" s="1"/>
      <c r="G40" s="1"/>
    </row>
    <row r="41" spans="1:7" ht="22.5" customHeight="1">
      <c r="A41" s="38" t="s">
        <v>215</v>
      </c>
      <c r="B41" s="21" t="s">
        <v>322</v>
      </c>
      <c r="C41" s="29" t="s">
        <v>216</v>
      </c>
      <c r="D41" s="1"/>
      <c r="E41" s="1"/>
      <c r="F41" s="1"/>
      <c r="G41" s="1"/>
    </row>
    <row r="42" spans="1:7" ht="22.5" customHeight="1">
      <c r="A42" s="35"/>
      <c r="B42" s="28" t="s">
        <v>441</v>
      </c>
      <c r="C42" s="20" t="s">
        <v>476</v>
      </c>
      <c r="D42" s="1"/>
      <c r="E42" s="1"/>
      <c r="F42" s="1"/>
      <c r="G42" s="1"/>
    </row>
    <row r="43" spans="1:7" ht="22.5" customHeight="1">
      <c r="A43" s="38" t="s">
        <v>217</v>
      </c>
      <c r="B43" s="28" t="s">
        <v>350</v>
      </c>
      <c r="C43" s="20" t="s">
        <v>218</v>
      </c>
      <c r="D43" s="1" t="s">
        <v>219</v>
      </c>
      <c r="E43" s="1" t="s">
        <v>220</v>
      </c>
      <c r="F43" s="1" t="s">
        <v>222</v>
      </c>
      <c r="G43" s="1" t="s">
        <v>224</v>
      </c>
    </row>
    <row r="44" spans="1:7" ht="22.5" customHeight="1">
      <c r="A44" s="35"/>
      <c r="B44" s="28" t="s">
        <v>413</v>
      </c>
      <c r="C44" s="20" t="s">
        <v>380</v>
      </c>
      <c r="D44" s="20" t="s">
        <v>381</v>
      </c>
      <c r="E44" s="20" t="s">
        <v>221</v>
      </c>
      <c r="F44" s="20" t="s">
        <v>223</v>
      </c>
      <c r="G44" s="20" t="s">
        <v>225</v>
      </c>
    </row>
    <row r="45" spans="1:7" ht="22.5" customHeight="1">
      <c r="A45" s="35"/>
      <c r="B45" s="21"/>
      <c r="C45" s="1" t="s">
        <v>226</v>
      </c>
      <c r="D45" s="1" t="s">
        <v>227</v>
      </c>
      <c r="E45" s="1" t="s">
        <v>228</v>
      </c>
      <c r="F45" s="1" t="s">
        <v>229</v>
      </c>
      <c r="G45" s="1"/>
    </row>
    <row r="46" spans="1:7" ht="22.5" customHeight="1">
      <c r="A46" s="35"/>
      <c r="B46" s="21"/>
      <c r="C46" s="20" t="s">
        <v>382</v>
      </c>
      <c r="D46" s="20" t="s">
        <v>383</v>
      </c>
      <c r="E46" s="20" t="s">
        <v>384</v>
      </c>
      <c r="F46" s="20" t="s">
        <v>385</v>
      </c>
      <c r="G46" s="1"/>
    </row>
    <row r="47" spans="1:7" ht="22.5" customHeight="1">
      <c r="A47" s="38" t="s">
        <v>230</v>
      </c>
      <c r="B47" s="21" t="s">
        <v>231</v>
      </c>
      <c r="C47" s="1" t="s">
        <v>232</v>
      </c>
      <c r="D47" s="1"/>
      <c r="E47" s="1"/>
      <c r="F47" s="1"/>
      <c r="G47" s="1"/>
    </row>
    <row r="48" spans="1:7" ht="22.5" customHeight="1">
      <c r="A48" s="35"/>
      <c r="B48" s="21" t="s">
        <v>323</v>
      </c>
      <c r="C48" s="20" t="s">
        <v>233</v>
      </c>
      <c r="D48" s="1"/>
      <c r="E48" s="1"/>
      <c r="F48" s="1"/>
      <c r="G48" s="1"/>
    </row>
    <row r="49" spans="1:7" ht="22.5" customHeight="1">
      <c r="A49" s="38" t="s">
        <v>234</v>
      </c>
      <c r="B49" s="21" t="s">
        <v>425</v>
      </c>
      <c r="C49" s="1" t="s">
        <v>235</v>
      </c>
      <c r="D49" s="1" t="s">
        <v>236</v>
      </c>
      <c r="E49" s="1" t="s">
        <v>237</v>
      </c>
      <c r="F49" s="1" t="s">
        <v>238</v>
      </c>
      <c r="G49" s="1" t="s">
        <v>239</v>
      </c>
    </row>
    <row r="50" spans="1:7" ht="22.5" customHeight="1">
      <c r="A50" s="35"/>
      <c r="B50" s="28" t="s">
        <v>414</v>
      </c>
      <c r="C50" s="20" t="s">
        <v>386</v>
      </c>
      <c r="D50" s="20" t="s">
        <v>387</v>
      </c>
      <c r="E50" s="1" t="s">
        <v>388</v>
      </c>
      <c r="F50" s="20" t="s">
        <v>389</v>
      </c>
      <c r="G50" s="20" t="s">
        <v>390</v>
      </c>
    </row>
    <row r="51" spans="1:7" ht="22.5" customHeight="1">
      <c r="A51" s="38" t="s">
        <v>240</v>
      </c>
      <c r="B51" s="21" t="s">
        <v>324</v>
      </c>
      <c r="C51" s="1" t="s">
        <v>241</v>
      </c>
      <c r="D51" s="1" t="s">
        <v>243</v>
      </c>
      <c r="E51" s="1" t="s">
        <v>245</v>
      </c>
      <c r="F51" s="1" t="s">
        <v>247</v>
      </c>
      <c r="G51" s="1" t="s">
        <v>249</v>
      </c>
    </row>
    <row r="52" spans="1:7" ht="22.5" customHeight="1">
      <c r="A52" s="35"/>
      <c r="B52" s="28" t="s">
        <v>442</v>
      </c>
      <c r="C52" s="20" t="s">
        <v>242</v>
      </c>
      <c r="D52" s="20" t="s">
        <v>244</v>
      </c>
      <c r="E52" s="20" t="s">
        <v>246</v>
      </c>
      <c r="F52" s="20" t="s">
        <v>248</v>
      </c>
      <c r="G52" s="1" t="s">
        <v>250</v>
      </c>
    </row>
    <row r="53" spans="1:7" ht="22.5" customHeight="1">
      <c r="A53" s="35"/>
      <c r="B53" s="28" t="s">
        <v>325</v>
      </c>
      <c r="C53" s="1" t="s">
        <v>251</v>
      </c>
      <c r="D53" s="1" t="s">
        <v>253</v>
      </c>
      <c r="E53" s="1" t="s">
        <v>254</v>
      </c>
      <c r="F53" s="1" t="s">
        <v>257</v>
      </c>
      <c r="G53" s="1" t="s">
        <v>259</v>
      </c>
    </row>
    <row r="54" spans="1:7" ht="22.5" customHeight="1">
      <c r="A54" s="35"/>
      <c r="B54" s="28" t="s">
        <v>325</v>
      </c>
      <c r="C54" s="20" t="s">
        <v>252</v>
      </c>
      <c r="D54" s="20" t="s">
        <v>255</v>
      </c>
      <c r="E54" s="20" t="s">
        <v>256</v>
      </c>
      <c r="F54" s="20" t="s">
        <v>258</v>
      </c>
      <c r="G54" s="20" t="s">
        <v>260</v>
      </c>
    </row>
    <row r="55" spans="1:7" ht="22.5" customHeight="1">
      <c r="A55" s="35"/>
      <c r="B55" s="28" t="s">
        <v>325</v>
      </c>
      <c r="C55" s="1" t="s">
        <v>261</v>
      </c>
      <c r="D55" s="1" t="s">
        <v>262</v>
      </c>
      <c r="E55" s="1" t="s">
        <v>264</v>
      </c>
      <c r="F55" s="1" t="s">
        <v>265</v>
      </c>
      <c r="G55" s="1" t="s">
        <v>266</v>
      </c>
    </row>
    <row r="56" spans="1:7" ht="22.5" customHeight="1">
      <c r="A56" s="35"/>
      <c r="B56" s="28" t="s">
        <v>326</v>
      </c>
      <c r="C56" s="20" t="s">
        <v>391</v>
      </c>
      <c r="D56" s="20" t="s">
        <v>263</v>
      </c>
      <c r="E56" s="20" t="s">
        <v>429</v>
      </c>
      <c r="F56" s="20" t="s">
        <v>263</v>
      </c>
      <c r="G56" s="20" t="s">
        <v>267</v>
      </c>
    </row>
    <row r="57" spans="1:7" ht="22.5" customHeight="1">
      <c r="A57" s="35"/>
      <c r="B57" s="28" t="s">
        <v>325</v>
      </c>
      <c r="C57" s="1" t="s">
        <v>269</v>
      </c>
      <c r="D57" s="1" t="s">
        <v>270</v>
      </c>
      <c r="E57" s="1" t="s">
        <v>272</v>
      </c>
      <c r="F57" s="1" t="s">
        <v>273</v>
      </c>
      <c r="G57" s="20" t="s">
        <v>443</v>
      </c>
    </row>
    <row r="58" spans="1:7" ht="22.5" customHeight="1">
      <c r="A58" s="35"/>
      <c r="B58" s="28" t="s">
        <v>325</v>
      </c>
      <c r="C58" s="20" t="s">
        <v>268</v>
      </c>
      <c r="D58" s="20" t="s">
        <v>271</v>
      </c>
      <c r="E58" s="20" t="s">
        <v>392</v>
      </c>
      <c r="F58" s="20" t="s">
        <v>393</v>
      </c>
      <c r="G58" s="20" t="s">
        <v>443</v>
      </c>
    </row>
    <row r="59" spans="1:7" ht="22.5" customHeight="1">
      <c r="A59" s="42" t="s">
        <v>444</v>
      </c>
      <c r="B59" s="34" t="s">
        <v>473</v>
      </c>
      <c r="C59" s="1" t="s">
        <v>446</v>
      </c>
      <c r="D59" s="20"/>
      <c r="E59" s="20"/>
      <c r="F59" s="20"/>
      <c r="G59" s="20"/>
    </row>
    <row r="60" spans="1:7" ht="22.5" customHeight="1">
      <c r="A60" s="37"/>
      <c r="B60" s="28" t="s">
        <v>445</v>
      </c>
      <c r="C60" s="20" t="s">
        <v>447</v>
      </c>
      <c r="D60" s="20"/>
      <c r="E60" s="20"/>
      <c r="F60" s="20"/>
      <c r="G60" s="20"/>
    </row>
    <row r="61" spans="1:7" ht="22.5" customHeight="1">
      <c r="A61" s="38" t="s">
        <v>274</v>
      </c>
      <c r="B61" s="21" t="s">
        <v>327</v>
      </c>
      <c r="C61" s="1" t="s">
        <v>275</v>
      </c>
      <c r="D61" s="1"/>
      <c r="E61" s="1"/>
      <c r="F61" s="1"/>
      <c r="G61" s="1"/>
    </row>
    <row r="62" spans="1:7" ht="22.5" customHeight="1">
      <c r="A62" s="35"/>
      <c r="B62" s="28" t="s">
        <v>351</v>
      </c>
      <c r="C62" s="20" t="s">
        <v>276</v>
      </c>
      <c r="D62" s="1"/>
      <c r="E62" s="1"/>
      <c r="F62" s="1"/>
      <c r="G62" s="1"/>
    </row>
    <row r="63" spans="1:7" ht="22.5" customHeight="1">
      <c r="A63" s="38" t="s">
        <v>277</v>
      </c>
      <c r="B63" s="21" t="s">
        <v>328</v>
      </c>
      <c r="C63" s="1" t="s">
        <v>278</v>
      </c>
      <c r="D63" s="1" t="s">
        <v>279</v>
      </c>
      <c r="E63" s="1" t="s">
        <v>280</v>
      </c>
      <c r="F63" s="1"/>
      <c r="G63" s="1"/>
    </row>
    <row r="64" spans="1:7" ht="22.5" customHeight="1">
      <c r="A64" s="35"/>
      <c r="B64" s="28" t="s">
        <v>415</v>
      </c>
      <c r="C64" s="20" t="s">
        <v>394</v>
      </c>
      <c r="D64" s="20" t="s">
        <v>395</v>
      </c>
      <c r="E64" s="20" t="s">
        <v>396</v>
      </c>
      <c r="F64" s="1"/>
      <c r="G64" s="1"/>
    </row>
    <row r="65" spans="1:7" ht="22.5" customHeight="1">
      <c r="A65" s="38" t="s">
        <v>281</v>
      </c>
      <c r="B65" s="21" t="s">
        <v>329</v>
      </c>
      <c r="C65" s="1" t="s">
        <v>282</v>
      </c>
      <c r="D65" s="1" t="s">
        <v>283</v>
      </c>
      <c r="E65" s="1" t="s">
        <v>284</v>
      </c>
      <c r="F65" s="1" t="s">
        <v>285</v>
      </c>
      <c r="G65" s="1" t="s">
        <v>286</v>
      </c>
    </row>
    <row r="66" spans="1:7" ht="22.5" customHeight="1">
      <c r="A66" s="35"/>
      <c r="B66" s="28" t="s">
        <v>416</v>
      </c>
      <c r="C66" s="20" t="s">
        <v>397</v>
      </c>
      <c r="D66" s="20" t="s">
        <v>398</v>
      </c>
      <c r="E66" s="20" t="s">
        <v>399</v>
      </c>
      <c r="F66" s="20" t="s">
        <v>400</v>
      </c>
      <c r="G66" s="20" t="s">
        <v>401</v>
      </c>
    </row>
    <row r="67" spans="1:7" ht="22.5" customHeight="1">
      <c r="A67" s="38" t="s">
        <v>287</v>
      </c>
      <c r="B67" s="21" t="s">
        <v>330</v>
      </c>
      <c r="C67" s="1" t="s">
        <v>195</v>
      </c>
      <c r="D67" s="1" t="s">
        <v>288</v>
      </c>
      <c r="E67" s="1"/>
      <c r="F67" s="1"/>
      <c r="G67" s="1"/>
    </row>
    <row r="68" spans="1:7" ht="22.5" customHeight="1">
      <c r="A68" s="35"/>
      <c r="B68" s="28" t="s">
        <v>417</v>
      </c>
      <c r="C68" s="20" t="s">
        <v>402</v>
      </c>
      <c r="D68" s="20" t="s">
        <v>403</v>
      </c>
      <c r="E68" s="1"/>
      <c r="F68" s="1"/>
      <c r="G68" s="1"/>
    </row>
    <row r="69" spans="1:7" ht="22.5" customHeight="1">
      <c r="A69" s="38" t="s">
        <v>289</v>
      </c>
      <c r="B69" s="21" t="s">
        <v>331</v>
      </c>
      <c r="C69" s="1" t="s">
        <v>290</v>
      </c>
      <c r="D69" s="1"/>
      <c r="E69" s="1"/>
      <c r="F69" s="1"/>
      <c r="G69" s="1"/>
    </row>
    <row r="70" spans="1:7" ht="22.5" customHeight="1">
      <c r="A70" s="35"/>
      <c r="B70" s="28" t="s">
        <v>418</v>
      </c>
      <c r="C70" s="20" t="s">
        <v>404</v>
      </c>
      <c r="D70" s="1"/>
      <c r="E70" s="1"/>
      <c r="F70" s="1"/>
      <c r="G70" s="1"/>
    </row>
    <row r="71" spans="1:7" ht="22.5" customHeight="1">
      <c r="A71" s="38" t="s">
        <v>291</v>
      </c>
      <c r="B71" s="21" t="s">
        <v>332</v>
      </c>
      <c r="C71" s="1" t="s">
        <v>209</v>
      </c>
      <c r="D71" s="1"/>
      <c r="E71" s="1"/>
      <c r="F71" s="1"/>
      <c r="G71" s="1"/>
    </row>
    <row r="72" spans="1:7" ht="22.5" customHeight="1">
      <c r="A72" s="35"/>
      <c r="B72" s="28" t="s">
        <v>352</v>
      </c>
      <c r="C72" s="20" t="s">
        <v>293</v>
      </c>
      <c r="D72" s="1"/>
      <c r="E72" s="1"/>
      <c r="F72" s="1"/>
      <c r="G72" s="1"/>
    </row>
    <row r="73" spans="1:7" ht="22.5" customHeight="1">
      <c r="A73" s="38" t="s">
        <v>299</v>
      </c>
      <c r="B73" s="21" t="s">
        <v>333</v>
      </c>
      <c r="C73" s="1" t="s">
        <v>292</v>
      </c>
      <c r="D73" s="1"/>
      <c r="E73" s="1"/>
      <c r="F73" s="1"/>
      <c r="G73" s="1"/>
    </row>
    <row r="74" spans="1:7" ht="22.5" customHeight="1">
      <c r="A74" s="35"/>
      <c r="B74" s="28" t="s">
        <v>353</v>
      </c>
      <c r="C74" s="20" t="s">
        <v>294</v>
      </c>
      <c r="D74" s="1"/>
      <c r="E74" s="1"/>
      <c r="F74" s="1"/>
      <c r="G74" s="1"/>
    </row>
    <row r="75" spans="1:7" ht="22.5" customHeight="1">
      <c r="A75" s="38" t="s">
        <v>300</v>
      </c>
      <c r="B75" s="21" t="s">
        <v>334</v>
      </c>
      <c r="C75" s="1" t="s">
        <v>295</v>
      </c>
      <c r="D75" s="1"/>
      <c r="E75" s="1"/>
      <c r="F75" s="1"/>
      <c r="G75" s="1"/>
    </row>
    <row r="76" spans="1:7" ht="22.5" customHeight="1">
      <c r="A76" s="35"/>
      <c r="B76" s="28" t="s">
        <v>352</v>
      </c>
      <c r="C76" s="20" t="s">
        <v>293</v>
      </c>
      <c r="D76" s="1"/>
      <c r="E76" s="1"/>
      <c r="F76" s="1"/>
      <c r="G76" s="1"/>
    </row>
    <row r="77" spans="1:7" ht="22.5" customHeight="1">
      <c r="A77" s="38" t="s">
        <v>301</v>
      </c>
      <c r="B77" s="21" t="s">
        <v>354</v>
      </c>
      <c r="C77" s="1" t="s">
        <v>297</v>
      </c>
      <c r="D77" s="1"/>
      <c r="E77" s="1"/>
      <c r="F77" s="1"/>
      <c r="G77" s="1"/>
    </row>
    <row r="78" spans="1:7" ht="22.5" customHeight="1">
      <c r="A78" s="35"/>
      <c r="B78" s="28" t="s">
        <v>355</v>
      </c>
      <c r="C78" s="20" t="s">
        <v>296</v>
      </c>
      <c r="D78" s="1"/>
      <c r="E78" s="1"/>
      <c r="F78" s="1"/>
      <c r="G78" s="1"/>
    </row>
    <row r="79" spans="1:7" ht="22.5" customHeight="1">
      <c r="A79" s="38" t="s">
        <v>302</v>
      </c>
      <c r="B79" s="21" t="s">
        <v>335</v>
      </c>
      <c r="C79" s="1" t="s">
        <v>298</v>
      </c>
      <c r="D79" s="1"/>
      <c r="E79" s="1"/>
      <c r="F79" s="1"/>
      <c r="G79" s="1"/>
    </row>
    <row r="80" spans="1:7" ht="22.5" customHeight="1">
      <c r="A80" s="35"/>
      <c r="B80" s="28" t="s">
        <v>419</v>
      </c>
      <c r="C80" s="20" t="s">
        <v>405</v>
      </c>
      <c r="D80" s="1"/>
      <c r="E80" s="1"/>
      <c r="F80" s="1"/>
      <c r="G80" s="1"/>
    </row>
    <row r="81" spans="1:7" ht="22.5" customHeight="1">
      <c r="A81" s="38" t="s">
        <v>303</v>
      </c>
      <c r="B81" s="21" t="s">
        <v>336</v>
      </c>
      <c r="C81" s="1" t="s">
        <v>297</v>
      </c>
      <c r="D81" s="1"/>
      <c r="E81" s="1"/>
      <c r="F81" s="1"/>
      <c r="G81" s="1"/>
    </row>
    <row r="82" spans="1:7" ht="22.5" customHeight="1">
      <c r="A82" s="35"/>
      <c r="B82" s="28" t="s">
        <v>352</v>
      </c>
      <c r="C82" s="20" t="s">
        <v>293</v>
      </c>
      <c r="D82" s="1"/>
      <c r="E82" s="1"/>
      <c r="F82" s="1"/>
      <c r="G82" s="1"/>
    </row>
    <row r="83" spans="1:7" ht="22.5" customHeight="1">
      <c r="A83" s="41" t="s">
        <v>304</v>
      </c>
      <c r="B83" s="30" t="s">
        <v>337</v>
      </c>
      <c r="C83" s="27" t="s">
        <v>305</v>
      </c>
      <c r="D83" s="27"/>
      <c r="E83" s="27"/>
      <c r="F83" s="27"/>
      <c r="G83" s="27"/>
    </row>
    <row r="84" spans="1:7" ht="22.5" customHeight="1">
      <c r="A84" s="35"/>
      <c r="B84" s="28" t="s">
        <v>477</v>
      </c>
      <c r="C84" s="20" t="s">
        <v>478</v>
      </c>
      <c r="D84" s="1"/>
      <c r="E84" s="1"/>
      <c r="F84" s="1"/>
      <c r="G84" s="1"/>
    </row>
    <row r="85" spans="1:7" ht="22.5" customHeight="1">
      <c r="A85" s="38" t="s">
        <v>306</v>
      </c>
      <c r="B85" s="21" t="s">
        <v>338</v>
      </c>
      <c r="C85" s="1" t="s">
        <v>307</v>
      </c>
      <c r="D85" s="20" t="s">
        <v>308</v>
      </c>
      <c r="E85" s="1"/>
      <c r="F85" s="1"/>
      <c r="G85" s="1"/>
    </row>
    <row r="86" spans="1:7" ht="22.5" customHeight="1">
      <c r="A86" s="35"/>
      <c r="B86" s="28" t="s">
        <v>420</v>
      </c>
      <c r="C86" s="20" t="s">
        <v>407</v>
      </c>
      <c r="D86" s="20" t="s">
        <v>406</v>
      </c>
      <c r="E86" s="1"/>
      <c r="F86" s="1"/>
      <c r="G86" s="1"/>
    </row>
    <row r="87" spans="1:7" ht="22.5" customHeight="1">
      <c r="A87" s="38" t="s">
        <v>309</v>
      </c>
      <c r="B87" s="21" t="s">
        <v>339</v>
      </c>
      <c r="C87" s="1" t="s">
        <v>310</v>
      </c>
      <c r="D87" s="20" t="s">
        <v>308</v>
      </c>
      <c r="E87" s="1"/>
      <c r="F87" s="1"/>
      <c r="G87" s="1"/>
    </row>
    <row r="88" spans="1:7" ht="22.5" customHeight="1">
      <c r="A88" s="35"/>
      <c r="B88" s="28" t="s">
        <v>421</v>
      </c>
      <c r="C88" s="20" t="s">
        <v>408</v>
      </c>
      <c r="D88" s="20" t="s">
        <v>409</v>
      </c>
      <c r="E88" s="1"/>
      <c r="F88" s="1"/>
      <c r="G88" s="1"/>
    </row>
    <row r="89" spans="1:7" ht="22.5" customHeight="1">
      <c r="A89" s="38" t="s">
        <v>311</v>
      </c>
      <c r="B89" s="21" t="s">
        <v>340</v>
      </c>
      <c r="C89" s="1" t="s">
        <v>298</v>
      </c>
      <c r="D89" s="1"/>
      <c r="E89" s="1"/>
      <c r="F89" s="1"/>
      <c r="G89" s="1"/>
    </row>
    <row r="90" spans="1:7" ht="22.5" customHeight="1">
      <c r="A90" s="35"/>
      <c r="B90" s="28" t="s">
        <v>422</v>
      </c>
      <c r="C90" s="20" t="s">
        <v>410</v>
      </c>
      <c r="D90" s="1"/>
      <c r="E90" s="1"/>
      <c r="F90" s="1"/>
      <c r="G90" s="1"/>
    </row>
    <row r="91" spans="1:7" ht="22.5" customHeight="1">
      <c r="A91" s="35" t="s">
        <v>448</v>
      </c>
      <c r="B91" s="21" t="s">
        <v>465</v>
      </c>
      <c r="C91" s="20" t="s">
        <v>467</v>
      </c>
      <c r="D91" s="20" t="s">
        <v>468</v>
      </c>
      <c r="E91" s="1" t="s">
        <v>451</v>
      </c>
      <c r="F91" s="1" t="s">
        <v>453</v>
      </c>
      <c r="G91" s="1" t="s">
        <v>454</v>
      </c>
    </row>
    <row r="92" spans="1:7" ht="22.5" customHeight="1">
      <c r="A92" s="35"/>
      <c r="B92" s="28" t="s">
        <v>466</v>
      </c>
      <c r="C92" s="20" t="s">
        <v>449</v>
      </c>
      <c r="D92" s="20" t="s">
        <v>450</v>
      </c>
      <c r="E92" s="20" t="s">
        <v>469</v>
      </c>
      <c r="F92" s="20" t="s">
        <v>452</v>
      </c>
      <c r="G92" s="20" t="s">
        <v>455</v>
      </c>
    </row>
    <row r="93" spans="1:7" ht="27" customHeight="1">
      <c r="A93" s="35"/>
      <c r="B93" s="20" t="s">
        <v>424</v>
      </c>
      <c r="C93" s="1" t="s">
        <v>456</v>
      </c>
      <c r="D93" s="1" t="s">
        <v>458</v>
      </c>
      <c r="E93" s="1" t="s">
        <v>459</v>
      </c>
      <c r="F93" s="20" t="s">
        <v>471</v>
      </c>
      <c r="G93" s="20" t="s">
        <v>472</v>
      </c>
    </row>
    <row r="94" spans="1:7" ht="22.5" customHeight="1">
      <c r="A94" s="35"/>
      <c r="B94" s="20" t="s">
        <v>312</v>
      </c>
      <c r="C94" s="20" t="s">
        <v>457</v>
      </c>
      <c r="D94" s="20" t="s">
        <v>470</v>
      </c>
      <c r="E94" s="20" t="s">
        <v>460</v>
      </c>
      <c r="F94" s="20" t="s">
        <v>461</v>
      </c>
      <c r="G94" s="20" t="s">
        <v>462</v>
      </c>
    </row>
    <row r="95" spans="1:7" ht="22.5" customHeight="1">
      <c r="A95" s="35"/>
      <c r="B95" s="20" t="s">
        <v>312</v>
      </c>
      <c r="C95" s="1" t="s">
        <v>463</v>
      </c>
      <c r="D95" s="1"/>
      <c r="E95" s="1"/>
      <c r="F95" s="1"/>
      <c r="G95" s="1"/>
    </row>
    <row r="96" spans="1:7" ht="22.5" customHeight="1">
      <c r="A96" s="35"/>
      <c r="B96" s="20" t="s">
        <v>312</v>
      </c>
      <c r="C96" s="20" t="s">
        <v>464</v>
      </c>
      <c r="D96" s="1"/>
      <c r="E96" s="1"/>
      <c r="F96" s="1"/>
      <c r="G96" s="1"/>
    </row>
    <row r="97" spans="1:7" ht="22.5" customHeight="1">
      <c r="A97" s="35"/>
      <c r="B97" s="20" t="s">
        <v>312</v>
      </c>
      <c r="C97" s="1"/>
      <c r="D97" s="1"/>
      <c r="E97" s="1"/>
      <c r="F97" s="1"/>
      <c r="G97" s="1"/>
    </row>
    <row r="98" spans="1:7" ht="22.5" customHeight="1">
      <c r="A98" s="35"/>
      <c r="B98" s="20" t="s">
        <v>312</v>
      </c>
      <c r="C98" s="1"/>
      <c r="D98" s="1"/>
      <c r="E98" s="1"/>
      <c r="F98" s="1"/>
      <c r="G98" s="1"/>
    </row>
    <row r="99" spans="1:7" ht="22.5" customHeight="1">
      <c r="A99" s="35"/>
      <c r="B99" s="20" t="s">
        <v>312</v>
      </c>
      <c r="C99" s="1"/>
      <c r="D99" s="1"/>
      <c r="E99" s="1"/>
      <c r="F99" s="1"/>
      <c r="G99" s="1"/>
    </row>
    <row r="100" spans="1:7" ht="22.5" customHeight="1">
      <c r="A100" s="35"/>
      <c r="B100" s="20" t="s">
        <v>312</v>
      </c>
      <c r="C100" s="1"/>
      <c r="D100" s="1"/>
      <c r="E100" s="1"/>
      <c r="F100" s="1"/>
      <c r="G100" s="1"/>
    </row>
    <row r="101" spans="1:7" ht="22.5" customHeight="1">
      <c r="A101" s="35"/>
      <c r="B101" s="1">
        <f t="shared" ref="B101:B132" si="0">SUM(C101:G101)</f>
        <v>0</v>
      </c>
      <c r="C101" s="1"/>
      <c r="D101" s="1"/>
      <c r="E101" s="1"/>
      <c r="F101" s="1"/>
      <c r="G101" s="1"/>
    </row>
    <row r="102" spans="1:7" ht="22.5" customHeight="1">
      <c r="A102" s="35"/>
      <c r="B102" s="1">
        <f t="shared" si="0"/>
        <v>0</v>
      </c>
      <c r="C102" s="1"/>
      <c r="D102" s="1"/>
      <c r="E102" s="1"/>
      <c r="F102" s="1"/>
      <c r="G102" s="1"/>
    </row>
    <row r="103" spans="1:7" ht="22.5" customHeight="1">
      <c r="A103" s="35"/>
      <c r="B103" s="1">
        <f t="shared" si="0"/>
        <v>0</v>
      </c>
      <c r="C103" s="1"/>
      <c r="D103" s="1"/>
      <c r="E103" s="1"/>
      <c r="F103" s="1"/>
      <c r="G103" s="1"/>
    </row>
    <row r="104" spans="1:7" ht="22.5" customHeight="1">
      <c r="A104" s="35"/>
      <c r="B104" s="1">
        <f t="shared" si="0"/>
        <v>0</v>
      </c>
      <c r="C104" s="1"/>
      <c r="D104" s="1"/>
      <c r="E104" s="1"/>
      <c r="F104" s="1"/>
      <c r="G104" s="1"/>
    </row>
    <row r="105" spans="1:7" ht="24" customHeight="1">
      <c r="A105" s="35"/>
      <c r="B105" s="1">
        <f t="shared" si="0"/>
        <v>0</v>
      </c>
      <c r="C105" s="1"/>
      <c r="D105" s="1"/>
      <c r="E105" s="1"/>
      <c r="F105" s="1"/>
      <c r="G105" s="1"/>
    </row>
    <row r="106" spans="1:7" ht="24" customHeight="1">
      <c r="A106" s="35"/>
      <c r="B106" s="1">
        <f t="shared" si="0"/>
        <v>0</v>
      </c>
      <c r="C106" s="1"/>
      <c r="D106" s="1"/>
      <c r="E106" s="1"/>
      <c r="F106" s="1"/>
      <c r="G106" s="1"/>
    </row>
    <row r="107" spans="1:7" ht="24" customHeight="1">
      <c r="A107" s="35"/>
      <c r="B107" s="1">
        <f t="shared" si="0"/>
        <v>0</v>
      </c>
      <c r="C107" s="1"/>
      <c r="D107" s="1"/>
      <c r="E107" s="1"/>
      <c r="F107" s="1"/>
      <c r="G107" s="1"/>
    </row>
    <row r="108" spans="1:7" ht="24" customHeight="1">
      <c r="A108" s="35"/>
      <c r="B108" s="1">
        <f t="shared" si="0"/>
        <v>0</v>
      </c>
      <c r="C108" s="1"/>
      <c r="D108" s="1"/>
      <c r="E108" s="1"/>
      <c r="F108" s="1"/>
      <c r="G108" s="1"/>
    </row>
    <row r="109" spans="1:7" ht="24" customHeight="1">
      <c r="A109" s="38" t="s">
        <v>7</v>
      </c>
      <c r="B109" s="1">
        <f t="shared" si="0"/>
        <v>0</v>
      </c>
      <c r="C109" s="1"/>
      <c r="D109" s="1"/>
      <c r="E109" s="1"/>
      <c r="F109" s="1"/>
      <c r="G109" s="1"/>
    </row>
    <row r="110" spans="1:7" ht="24" customHeight="1">
      <c r="A110" s="35"/>
      <c r="B110" s="1">
        <f t="shared" si="0"/>
        <v>0</v>
      </c>
      <c r="C110" s="1"/>
      <c r="D110" s="1"/>
      <c r="E110" s="1"/>
      <c r="F110" s="1"/>
      <c r="G110" s="1"/>
    </row>
    <row r="111" spans="1:7" ht="24" customHeight="1">
      <c r="A111" s="35"/>
      <c r="B111" s="1">
        <f t="shared" si="0"/>
        <v>0</v>
      </c>
      <c r="C111" s="1"/>
      <c r="D111" s="1"/>
      <c r="E111" s="1"/>
      <c r="F111" s="1"/>
      <c r="G111" s="1"/>
    </row>
    <row r="112" spans="1:7" ht="24" customHeight="1">
      <c r="A112" s="35"/>
      <c r="B112" s="1">
        <f t="shared" si="0"/>
        <v>0</v>
      </c>
      <c r="C112" s="1"/>
      <c r="D112" s="1"/>
      <c r="E112" s="1"/>
      <c r="F112" s="1"/>
      <c r="G112" s="1"/>
    </row>
    <row r="113" spans="1:7" ht="24" customHeight="1">
      <c r="A113" s="35"/>
      <c r="B113" s="1">
        <f t="shared" si="0"/>
        <v>0</v>
      </c>
      <c r="C113" s="1"/>
      <c r="D113" s="1"/>
      <c r="E113" s="1"/>
      <c r="F113" s="1"/>
      <c r="G113" s="1"/>
    </row>
    <row r="114" spans="1:7" ht="24" customHeight="1">
      <c r="A114" s="35"/>
      <c r="B114" s="1">
        <f t="shared" si="0"/>
        <v>0</v>
      </c>
      <c r="C114" s="1"/>
      <c r="D114" s="1"/>
      <c r="E114" s="1"/>
      <c r="F114" s="1"/>
      <c r="G114" s="1"/>
    </row>
    <row r="115" spans="1:7" ht="24" customHeight="1">
      <c r="A115" s="35"/>
      <c r="B115" s="1">
        <f t="shared" si="0"/>
        <v>0</v>
      </c>
      <c r="C115" s="1"/>
      <c r="D115" s="1"/>
      <c r="E115" s="1"/>
      <c r="F115" s="1"/>
      <c r="G115" s="1"/>
    </row>
    <row r="116" spans="1:7" ht="24" customHeight="1">
      <c r="A116" s="35"/>
      <c r="B116" s="1">
        <f t="shared" si="0"/>
        <v>0</v>
      </c>
      <c r="C116" s="1"/>
      <c r="D116" s="1"/>
      <c r="E116" s="1"/>
      <c r="F116" s="1"/>
      <c r="G116" s="1"/>
    </row>
    <row r="117" spans="1:7" ht="24" customHeight="1">
      <c r="A117" s="35"/>
      <c r="B117" s="1">
        <f t="shared" si="0"/>
        <v>0</v>
      </c>
      <c r="C117" s="1"/>
      <c r="D117" s="1"/>
      <c r="E117" s="1"/>
      <c r="F117" s="1"/>
      <c r="G117" s="1"/>
    </row>
    <row r="118" spans="1:7" ht="24" customHeight="1">
      <c r="A118" s="35"/>
      <c r="B118" s="1">
        <f t="shared" si="0"/>
        <v>0</v>
      </c>
      <c r="C118" s="1"/>
      <c r="D118" s="1"/>
      <c r="E118" s="1"/>
      <c r="F118" s="1"/>
      <c r="G118" s="1"/>
    </row>
    <row r="119" spans="1:7" ht="24" customHeight="1">
      <c r="A119" s="35"/>
      <c r="B119" s="1">
        <f t="shared" si="0"/>
        <v>0</v>
      </c>
      <c r="C119" s="1"/>
      <c r="D119" s="1"/>
      <c r="E119" s="1"/>
      <c r="F119" s="1"/>
      <c r="G119" s="1"/>
    </row>
    <row r="120" spans="1:7" ht="24" customHeight="1">
      <c r="A120" s="35"/>
      <c r="B120" s="1">
        <f t="shared" si="0"/>
        <v>0</v>
      </c>
      <c r="C120" s="1"/>
      <c r="D120" s="1"/>
      <c r="E120" s="1"/>
      <c r="F120" s="1"/>
      <c r="G120" s="1"/>
    </row>
    <row r="121" spans="1:7" ht="24" customHeight="1">
      <c r="A121" s="35"/>
      <c r="B121" s="1">
        <f t="shared" si="0"/>
        <v>0</v>
      </c>
      <c r="C121" s="1"/>
      <c r="D121" s="1"/>
      <c r="E121" s="1"/>
      <c r="F121" s="1"/>
      <c r="G121" s="1"/>
    </row>
    <row r="122" spans="1:7" ht="24" customHeight="1">
      <c r="A122" s="35"/>
      <c r="B122" s="1">
        <f t="shared" si="0"/>
        <v>0</v>
      </c>
      <c r="C122" s="1"/>
      <c r="D122" s="1"/>
      <c r="E122" s="1"/>
      <c r="F122" s="1"/>
      <c r="G122" s="1"/>
    </row>
    <row r="123" spans="1:7" ht="24" customHeight="1">
      <c r="A123" s="35"/>
      <c r="B123" s="1">
        <f t="shared" si="0"/>
        <v>0</v>
      </c>
      <c r="C123" s="1"/>
      <c r="D123" s="1"/>
      <c r="E123" s="1"/>
      <c r="F123" s="1"/>
      <c r="G123" s="1"/>
    </row>
    <row r="124" spans="1:7" ht="24" customHeight="1">
      <c r="A124" s="35"/>
      <c r="B124" s="1">
        <f t="shared" si="0"/>
        <v>0</v>
      </c>
      <c r="C124" s="1"/>
      <c r="D124" s="1"/>
      <c r="E124" s="1"/>
      <c r="F124" s="1"/>
      <c r="G124" s="1"/>
    </row>
    <row r="125" spans="1:7" ht="24" customHeight="1">
      <c r="A125" s="35"/>
      <c r="B125" s="1">
        <f t="shared" si="0"/>
        <v>0</v>
      </c>
      <c r="C125" s="1"/>
      <c r="D125" s="1"/>
      <c r="E125" s="1"/>
      <c r="F125" s="1"/>
      <c r="G125" s="1"/>
    </row>
    <row r="126" spans="1:7" ht="24" customHeight="1">
      <c r="A126" s="35"/>
      <c r="B126" s="1">
        <f t="shared" si="0"/>
        <v>0</v>
      </c>
      <c r="C126" s="1"/>
      <c r="D126" s="1"/>
      <c r="E126" s="1"/>
      <c r="F126" s="1"/>
      <c r="G126" s="1"/>
    </row>
    <row r="127" spans="1:7" ht="24" customHeight="1">
      <c r="A127" s="35"/>
      <c r="B127" s="1">
        <f t="shared" si="0"/>
        <v>0</v>
      </c>
      <c r="C127" s="1"/>
      <c r="D127" s="1"/>
      <c r="E127" s="1"/>
      <c r="F127" s="1"/>
      <c r="G127" s="1"/>
    </row>
    <row r="128" spans="1:7" ht="24" customHeight="1">
      <c r="A128" s="35"/>
      <c r="B128" s="1">
        <f t="shared" si="0"/>
        <v>0</v>
      </c>
      <c r="C128" s="1"/>
      <c r="D128" s="1"/>
      <c r="E128" s="1"/>
      <c r="F128" s="1"/>
      <c r="G128" s="1"/>
    </row>
    <row r="129" spans="1:7" ht="24" customHeight="1">
      <c r="A129" s="35"/>
      <c r="B129" s="1">
        <f t="shared" si="0"/>
        <v>0</v>
      </c>
      <c r="C129" s="1"/>
      <c r="D129" s="1"/>
      <c r="E129" s="1"/>
      <c r="F129" s="1"/>
      <c r="G129" s="1"/>
    </row>
    <row r="130" spans="1:7" ht="24" customHeight="1">
      <c r="A130" s="35"/>
      <c r="B130" s="1">
        <f t="shared" si="0"/>
        <v>0</v>
      </c>
      <c r="C130" s="1"/>
      <c r="D130" s="1"/>
      <c r="E130" s="1"/>
      <c r="F130" s="1"/>
      <c r="G130" s="1"/>
    </row>
    <row r="131" spans="1:7" ht="24" customHeight="1">
      <c r="A131" s="35"/>
      <c r="B131" s="1">
        <f t="shared" si="0"/>
        <v>0</v>
      </c>
      <c r="C131" s="1"/>
      <c r="D131" s="1"/>
      <c r="E131" s="1"/>
      <c r="F131" s="1"/>
      <c r="G131" s="1"/>
    </row>
    <row r="132" spans="1:7" ht="24" customHeight="1">
      <c r="A132" s="35"/>
      <c r="B132" s="1">
        <f t="shared" si="0"/>
        <v>0</v>
      </c>
      <c r="C132" s="1"/>
      <c r="D132" s="1"/>
      <c r="E132" s="1"/>
      <c r="F132" s="1"/>
      <c r="G132" s="1"/>
    </row>
    <row r="133" spans="1:7" ht="24" customHeight="1">
      <c r="A133" s="35"/>
      <c r="B133" s="1">
        <f t="shared" ref="B133:B146" si="1">SUM(C133:G133)</f>
        <v>0</v>
      </c>
      <c r="C133" s="1"/>
      <c r="D133" s="1"/>
      <c r="E133" s="1"/>
      <c r="F133" s="1"/>
      <c r="G133" s="1"/>
    </row>
    <row r="134" spans="1:7" ht="24" customHeight="1">
      <c r="A134" s="35"/>
      <c r="B134" s="1">
        <f t="shared" si="1"/>
        <v>0</v>
      </c>
      <c r="C134" s="1"/>
      <c r="D134" s="1"/>
      <c r="E134" s="1"/>
      <c r="F134" s="1"/>
      <c r="G134" s="1"/>
    </row>
    <row r="135" spans="1:7" ht="24" customHeight="1">
      <c r="A135" s="35"/>
      <c r="B135" s="1">
        <f t="shared" si="1"/>
        <v>0</v>
      </c>
      <c r="C135" s="1"/>
      <c r="D135" s="1"/>
      <c r="E135" s="1"/>
      <c r="F135" s="1"/>
      <c r="G135" s="1"/>
    </row>
    <row r="136" spans="1:7" ht="24" customHeight="1">
      <c r="A136" s="35"/>
      <c r="B136" s="1">
        <f t="shared" si="1"/>
        <v>0</v>
      </c>
      <c r="C136" s="1"/>
      <c r="D136" s="1"/>
      <c r="E136" s="1"/>
      <c r="F136" s="1"/>
      <c r="G136" s="1"/>
    </row>
    <row r="137" spans="1:7" ht="24" customHeight="1">
      <c r="A137" s="35"/>
      <c r="B137" s="1">
        <f t="shared" si="1"/>
        <v>0</v>
      </c>
      <c r="C137" s="1"/>
      <c r="D137" s="1"/>
      <c r="E137" s="1"/>
      <c r="F137" s="1"/>
      <c r="G137" s="1"/>
    </row>
    <row r="138" spans="1:7" ht="24" customHeight="1">
      <c r="A138" s="35"/>
      <c r="B138" s="1">
        <f t="shared" si="1"/>
        <v>0</v>
      </c>
      <c r="C138" s="1"/>
      <c r="D138" s="1"/>
      <c r="E138" s="1"/>
      <c r="F138" s="1"/>
      <c r="G138" s="1"/>
    </row>
    <row r="139" spans="1:7" ht="24" customHeight="1">
      <c r="A139" s="35"/>
      <c r="B139" s="1">
        <f t="shared" si="1"/>
        <v>0</v>
      </c>
      <c r="C139" s="1"/>
      <c r="D139" s="1"/>
      <c r="E139" s="1"/>
      <c r="F139" s="1"/>
      <c r="G139" s="1"/>
    </row>
    <row r="140" spans="1:7" ht="24" customHeight="1">
      <c r="A140" s="35"/>
      <c r="B140" s="1">
        <f t="shared" si="1"/>
        <v>0</v>
      </c>
      <c r="C140" s="1"/>
      <c r="D140" s="1"/>
      <c r="E140" s="1"/>
      <c r="F140" s="1"/>
      <c r="G140" s="1"/>
    </row>
    <row r="141" spans="1:7" ht="24" customHeight="1">
      <c r="A141" s="35"/>
      <c r="B141" s="1">
        <f t="shared" si="1"/>
        <v>0</v>
      </c>
      <c r="C141" s="1"/>
      <c r="D141" s="1"/>
      <c r="E141" s="1"/>
      <c r="F141" s="1"/>
      <c r="G141" s="1"/>
    </row>
    <row r="142" spans="1:7" ht="24" customHeight="1">
      <c r="A142" s="35"/>
      <c r="B142" s="1">
        <f t="shared" si="1"/>
        <v>0</v>
      </c>
      <c r="C142" s="1"/>
      <c r="D142" s="1"/>
      <c r="E142" s="1"/>
      <c r="F142" s="1"/>
      <c r="G142" s="1"/>
    </row>
    <row r="143" spans="1:7" ht="24" customHeight="1">
      <c r="A143" s="35"/>
      <c r="B143" s="1">
        <f t="shared" si="1"/>
        <v>0</v>
      </c>
      <c r="C143" s="1"/>
      <c r="D143" s="1"/>
      <c r="E143" s="1"/>
      <c r="F143" s="1"/>
      <c r="G143" s="1"/>
    </row>
    <row r="144" spans="1:7" ht="24" customHeight="1">
      <c r="A144" s="35"/>
      <c r="B144" s="1">
        <f t="shared" si="1"/>
        <v>0</v>
      </c>
      <c r="C144" s="1"/>
      <c r="D144" s="1"/>
      <c r="E144" s="1"/>
      <c r="F144" s="1"/>
      <c r="G144" s="1"/>
    </row>
    <row r="145" spans="1:7" ht="24" customHeight="1">
      <c r="A145" s="36"/>
      <c r="B145" s="1">
        <f t="shared" si="1"/>
        <v>0</v>
      </c>
      <c r="C145" s="1"/>
      <c r="D145" s="1"/>
      <c r="E145" s="1"/>
      <c r="F145" s="1"/>
      <c r="G145" s="1"/>
    </row>
    <row r="146" spans="1:7" ht="24" customHeight="1">
      <c r="A146" s="37"/>
      <c r="B146" s="1">
        <f t="shared" si="1"/>
        <v>0</v>
      </c>
      <c r="C146" s="1"/>
      <c r="D146" s="1"/>
      <c r="E146" s="1"/>
      <c r="F146" s="1"/>
      <c r="G146" s="1"/>
    </row>
    <row r="147" spans="1:7" ht="24" customHeight="1"/>
    <row r="148" spans="1:7" ht="24" customHeight="1"/>
    <row r="149" spans="1:7" ht="24" customHeight="1"/>
    <row r="150" spans="1:7" ht="24" customHeight="1"/>
    <row r="151" spans="1:7" ht="24" customHeight="1"/>
    <row r="152" spans="1:7" ht="24" customHeight="1"/>
    <row r="153" spans="1:7" ht="24" customHeight="1"/>
    <row r="154" spans="1:7" ht="24" customHeight="1"/>
    <row r="155" spans="1:7" ht="24" customHeight="1"/>
    <row r="156" spans="1:7" ht="24" customHeight="1"/>
    <row r="157" spans="1:7" ht="24" customHeight="1"/>
    <row r="158" spans="1:7" ht="24" customHeight="1"/>
    <row r="159" spans="1:7" ht="24" customHeight="1"/>
    <row r="160" spans="1:7" ht="24" customHeight="1"/>
    <row r="161" ht="24" customHeight="1"/>
    <row r="162" ht="24" customHeight="1"/>
    <row r="163" ht="24" customHeight="1"/>
    <row r="164" ht="24" customHeight="1"/>
    <row r="165" ht="24" customHeight="1"/>
    <row r="166" ht="24" customHeight="1"/>
    <row r="167" ht="24" customHeight="1"/>
    <row r="168" ht="24" customHeight="1"/>
    <row r="169" ht="24" customHeight="1"/>
  </sheetData>
  <mergeCells count="72">
    <mergeCell ref="A5:A8"/>
    <mergeCell ref="A9:A10"/>
    <mergeCell ref="A101:A102"/>
    <mergeCell ref="A11:A12"/>
    <mergeCell ref="A13:A14"/>
    <mergeCell ref="A15:A16"/>
    <mergeCell ref="A17:A18"/>
    <mergeCell ref="A19:A20"/>
    <mergeCell ref="A21:A22"/>
    <mergeCell ref="A23:A24"/>
    <mergeCell ref="A33:A34"/>
    <mergeCell ref="A35:A36"/>
    <mergeCell ref="A37:A38"/>
    <mergeCell ref="A39:A40"/>
    <mergeCell ref="A25:A26"/>
    <mergeCell ref="A27:A28"/>
    <mergeCell ref="A29:A30"/>
    <mergeCell ref="A31:A32"/>
    <mergeCell ref="A49:A50"/>
    <mergeCell ref="A51:A52"/>
    <mergeCell ref="A53:A54"/>
    <mergeCell ref="A41:A42"/>
    <mergeCell ref="A43:A44"/>
    <mergeCell ref="A45:A46"/>
    <mergeCell ref="A47:A48"/>
    <mergeCell ref="A63:A64"/>
    <mergeCell ref="A65:A66"/>
    <mergeCell ref="A67:A68"/>
    <mergeCell ref="A69:A70"/>
    <mergeCell ref="A55:A56"/>
    <mergeCell ref="A57:A58"/>
    <mergeCell ref="A61:A62"/>
    <mergeCell ref="A59:A60"/>
    <mergeCell ref="A71:A72"/>
    <mergeCell ref="A85:A86"/>
    <mergeCell ref="A87:A88"/>
    <mergeCell ref="A73:A74"/>
    <mergeCell ref="A75:A76"/>
    <mergeCell ref="A77:A78"/>
    <mergeCell ref="A79:A80"/>
    <mergeCell ref="A97:A98"/>
    <mergeCell ref="A2:G2"/>
    <mergeCell ref="A1:G1"/>
    <mergeCell ref="A99:A100"/>
    <mergeCell ref="A89:A90"/>
    <mergeCell ref="A91:A92"/>
    <mergeCell ref="A93:A94"/>
    <mergeCell ref="A95:A96"/>
    <mergeCell ref="A81:A82"/>
    <mergeCell ref="A83:A84"/>
    <mergeCell ref="A111:A112"/>
    <mergeCell ref="A113:A114"/>
    <mergeCell ref="A115:A116"/>
    <mergeCell ref="A117:A118"/>
    <mergeCell ref="A103:A104"/>
    <mergeCell ref="A105:A106"/>
    <mergeCell ref="A107:A108"/>
    <mergeCell ref="A109:A110"/>
    <mergeCell ref="A127:A128"/>
    <mergeCell ref="A129:A130"/>
    <mergeCell ref="A131:A132"/>
    <mergeCell ref="A133:A134"/>
    <mergeCell ref="A119:A120"/>
    <mergeCell ref="A121:A122"/>
    <mergeCell ref="A123:A124"/>
    <mergeCell ref="A125:A126"/>
    <mergeCell ref="A143:A144"/>
    <mergeCell ref="A145:A146"/>
    <mergeCell ref="A135:A136"/>
    <mergeCell ref="A137:A138"/>
    <mergeCell ref="A139:A140"/>
    <mergeCell ref="A141:A142"/>
  </mergeCells>
  <phoneticPr fontId="3" type="noConversion"/>
  <printOptions horizontalCentered="1"/>
  <pageMargins left="0.62992125984251968" right="0.78740157480314965" top="0.78" bottom="1.01" header="0.51181102362204722" footer="0.51181102362204722"/>
  <pageSetup paperSize="9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2"/>
  <sheetViews>
    <sheetView topLeftCell="A28" workbookViewId="0">
      <selection activeCell="C67" sqref="C67"/>
    </sheetView>
  </sheetViews>
  <sheetFormatPr defaultRowHeight="15.75"/>
  <cols>
    <col min="1" max="1" width="4.625" style="3" customWidth="1"/>
    <col min="2" max="2" width="28.25" style="16" customWidth="1"/>
    <col min="3" max="3" width="9" style="17"/>
    <col min="4" max="4" width="13.125" style="18" customWidth="1"/>
    <col min="5" max="5" width="8.25" style="19" customWidth="1"/>
    <col min="6" max="6" width="7.5" style="25" customWidth="1"/>
    <col min="7" max="7" width="7.625" style="19" customWidth="1"/>
    <col min="8" max="16384" width="9" style="3"/>
  </cols>
  <sheetData>
    <row r="1" spans="1:15" ht="30.75" customHeight="1">
      <c r="A1" s="47" t="s">
        <v>8</v>
      </c>
      <c r="B1" s="48"/>
      <c r="C1" s="48"/>
      <c r="D1" s="48"/>
      <c r="E1" s="48"/>
      <c r="F1" s="48"/>
      <c r="G1" s="48"/>
    </row>
    <row r="2" spans="1:15" s="10" customFormat="1" ht="15">
      <c r="A2" s="45" t="s">
        <v>131</v>
      </c>
      <c r="B2" s="46"/>
      <c r="C2" s="46"/>
      <c r="D2" s="46"/>
      <c r="E2" s="46"/>
      <c r="F2" s="46"/>
      <c r="G2" s="46"/>
    </row>
    <row r="3" spans="1:15" s="10" customFormat="1" ht="21.95" customHeight="1">
      <c r="A3" s="49" t="s">
        <v>9</v>
      </c>
      <c r="B3" s="51" t="s">
        <v>10</v>
      </c>
      <c r="C3" s="53" t="s">
        <v>11</v>
      </c>
      <c r="D3" s="49" t="s">
        <v>12</v>
      </c>
      <c r="E3" s="43" t="s">
        <v>13</v>
      </c>
      <c r="F3" s="44"/>
      <c r="G3" s="44"/>
    </row>
    <row r="4" spans="1:15" s="10" customFormat="1" ht="21.95" customHeight="1">
      <c r="A4" s="50"/>
      <c r="B4" s="52"/>
      <c r="C4" s="54"/>
      <c r="D4" s="50"/>
      <c r="E4" s="9" t="s">
        <v>14</v>
      </c>
      <c r="F4" s="23" t="s">
        <v>15</v>
      </c>
      <c r="G4" s="9" t="s">
        <v>16</v>
      </c>
      <c r="H4" s="10" t="s">
        <v>17</v>
      </c>
      <c r="I4" s="10" t="s">
        <v>18</v>
      </c>
      <c r="J4" s="10" t="s">
        <v>19</v>
      </c>
      <c r="K4" s="10" t="s">
        <v>20</v>
      </c>
      <c r="L4" s="10" t="s">
        <v>21</v>
      </c>
      <c r="M4" s="10" t="s">
        <v>22</v>
      </c>
      <c r="N4" s="10" t="s">
        <v>23</v>
      </c>
    </row>
    <row r="5" spans="1:15" s="10" customFormat="1" ht="21.95" customHeight="1">
      <c r="A5" s="12">
        <v>1</v>
      </c>
      <c r="B5" s="6" t="s">
        <v>24</v>
      </c>
      <c r="C5" s="13">
        <f t="shared" ref="C5:C14" si="0">D5+E5+F5+G5</f>
        <v>433.33280000000002</v>
      </c>
      <c r="D5" s="14">
        <f>L5+M5</f>
        <v>284.22000000000003</v>
      </c>
      <c r="E5" s="11">
        <f>H5*25.94</f>
        <v>32.425000000000004</v>
      </c>
      <c r="F5" s="22" t="s">
        <v>132</v>
      </c>
      <c r="G5" s="11">
        <f>J5*3.86</f>
        <v>116.6878</v>
      </c>
      <c r="H5" s="10">
        <v>1.25</v>
      </c>
      <c r="J5" s="10">
        <v>30.23</v>
      </c>
      <c r="L5" s="10">
        <v>19.72</v>
      </c>
      <c r="M5" s="10">
        <v>264.5</v>
      </c>
      <c r="O5" s="13">
        <f t="shared" ref="O5:O14" si="1">P5+Q5+R5+S5</f>
        <v>0</v>
      </c>
    </row>
    <row r="6" spans="1:15" s="10" customFormat="1" ht="21.95" customHeight="1">
      <c r="A6" s="12">
        <v>2</v>
      </c>
      <c r="B6" s="6" t="s">
        <v>25</v>
      </c>
      <c r="C6" s="13">
        <f t="shared" si="0"/>
        <v>315.54000000000002</v>
      </c>
      <c r="D6" s="14">
        <f t="shared" ref="D6:D69" si="2">L6+M6</f>
        <v>92.43</v>
      </c>
      <c r="E6" s="11">
        <f t="shared" ref="E6:E69" si="3">H6*25.94</f>
        <v>64.850000000000009</v>
      </c>
      <c r="F6" s="22">
        <v>0</v>
      </c>
      <c r="G6" s="11">
        <f t="shared" ref="G6:G69" si="4">J6*3.86</f>
        <v>158.26</v>
      </c>
      <c r="H6" s="10">
        <v>2.5</v>
      </c>
      <c r="J6" s="10">
        <v>41</v>
      </c>
      <c r="M6" s="10">
        <v>92.43</v>
      </c>
      <c r="O6" s="13">
        <f t="shared" si="1"/>
        <v>0</v>
      </c>
    </row>
    <row r="7" spans="1:15" s="10" customFormat="1" ht="21.95" customHeight="1">
      <c r="A7" s="12">
        <v>3</v>
      </c>
      <c r="B7" s="6" t="s">
        <v>26</v>
      </c>
      <c r="C7" s="13">
        <f>D7+E7+F7+G7</f>
        <v>492.95140000000004</v>
      </c>
      <c r="D7" s="14">
        <f t="shared" si="2"/>
        <v>219.7</v>
      </c>
      <c r="E7" s="11">
        <f t="shared" si="3"/>
        <v>64.850000000000009</v>
      </c>
      <c r="F7" s="22">
        <f t="shared" ref="F7:F69" si="5">I7*2.98</f>
        <v>0</v>
      </c>
      <c r="G7" s="11">
        <f t="shared" si="4"/>
        <v>208.4014</v>
      </c>
      <c r="H7" s="10">
        <v>2.5</v>
      </c>
      <c r="J7" s="10">
        <v>53.99</v>
      </c>
      <c r="L7" s="10">
        <v>219.7</v>
      </c>
      <c r="O7" s="13">
        <f t="shared" si="1"/>
        <v>0</v>
      </c>
    </row>
    <row r="8" spans="1:15" s="10" customFormat="1" ht="21.95" customHeight="1">
      <c r="A8" s="12">
        <v>4</v>
      </c>
      <c r="B8" s="6" t="s">
        <v>27</v>
      </c>
      <c r="C8" s="13">
        <f t="shared" si="0"/>
        <v>736.05200000000002</v>
      </c>
      <c r="D8" s="14">
        <f t="shared" si="2"/>
        <v>419.53</v>
      </c>
      <c r="E8" s="11">
        <f t="shared" si="3"/>
        <v>64.850000000000009</v>
      </c>
      <c r="F8" s="22">
        <f t="shared" si="5"/>
        <v>0</v>
      </c>
      <c r="G8" s="11">
        <f t="shared" si="4"/>
        <v>251.672</v>
      </c>
      <c r="H8" s="10">
        <v>2.5</v>
      </c>
      <c r="J8" s="10">
        <v>65.2</v>
      </c>
      <c r="L8" s="10">
        <v>419.53</v>
      </c>
      <c r="O8" s="13">
        <f t="shared" si="1"/>
        <v>0</v>
      </c>
    </row>
    <row r="9" spans="1:15" s="10" customFormat="1" ht="21.95" customHeight="1">
      <c r="A9" s="12">
        <v>5</v>
      </c>
      <c r="B9" s="6" t="s">
        <v>28</v>
      </c>
      <c r="C9" s="13">
        <f t="shared" si="0"/>
        <v>228.58439999999999</v>
      </c>
      <c r="D9" s="14">
        <f t="shared" si="2"/>
        <v>119.77</v>
      </c>
      <c r="E9" s="11">
        <f t="shared" si="3"/>
        <v>32.425000000000004</v>
      </c>
      <c r="F9" s="22">
        <f t="shared" si="5"/>
        <v>0</v>
      </c>
      <c r="G9" s="11">
        <f t="shared" si="4"/>
        <v>76.389399999999995</v>
      </c>
      <c r="H9" s="10">
        <v>1.25</v>
      </c>
      <c r="J9" s="10">
        <v>19.79</v>
      </c>
      <c r="L9" s="10">
        <v>119.77</v>
      </c>
      <c r="O9" s="13">
        <f t="shared" si="1"/>
        <v>0</v>
      </c>
    </row>
    <row r="10" spans="1:15" s="10" customFormat="1" ht="21.95" customHeight="1">
      <c r="A10" s="12">
        <v>6</v>
      </c>
      <c r="B10" s="6" t="s">
        <v>29</v>
      </c>
      <c r="C10" s="13">
        <f t="shared" si="0"/>
        <v>301.17379999999997</v>
      </c>
      <c r="D10" s="14">
        <f t="shared" si="2"/>
        <v>144.91999999999999</v>
      </c>
      <c r="E10" s="11">
        <f t="shared" si="3"/>
        <v>32.425000000000004</v>
      </c>
      <c r="F10" s="22">
        <f t="shared" si="5"/>
        <v>0</v>
      </c>
      <c r="G10" s="11">
        <f t="shared" si="4"/>
        <v>123.82879999999999</v>
      </c>
      <c r="H10" s="10">
        <v>1.25</v>
      </c>
      <c r="J10" s="10">
        <v>32.08</v>
      </c>
      <c r="L10" s="10">
        <v>144.91999999999999</v>
      </c>
      <c r="O10" s="13">
        <f t="shared" si="1"/>
        <v>0</v>
      </c>
    </row>
    <row r="11" spans="1:15" s="10" customFormat="1" ht="21.95" customHeight="1">
      <c r="A11" s="12">
        <v>7</v>
      </c>
      <c r="B11" s="6" t="s">
        <v>30</v>
      </c>
      <c r="C11" s="13">
        <f t="shared" si="0"/>
        <v>488.90499999999997</v>
      </c>
      <c r="D11" s="14">
        <f t="shared" si="2"/>
        <v>228.74</v>
      </c>
      <c r="E11" s="11">
        <f t="shared" si="3"/>
        <v>32.425000000000004</v>
      </c>
      <c r="F11" s="22">
        <f t="shared" si="5"/>
        <v>0</v>
      </c>
      <c r="G11" s="11">
        <f t="shared" si="4"/>
        <v>227.73999999999998</v>
      </c>
      <c r="H11" s="10">
        <v>1.25</v>
      </c>
      <c r="J11" s="10">
        <v>59</v>
      </c>
      <c r="L11" s="10">
        <v>228.74</v>
      </c>
      <c r="O11" s="13">
        <f t="shared" si="1"/>
        <v>0</v>
      </c>
    </row>
    <row r="12" spans="1:15" s="10" customFormat="1" ht="21.95" customHeight="1">
      <c r="A12" s="12">
        <v>8</v>
      </c>
      <c r="B12" s="6" t="s">
        <v>31</v>
      </c>
      <c r="C12" s="13">
        <f t="shared" si="0"/>
        <v>596.70420000000001</v>
      </c>
      <c r="D12" s="14">
        <f t="shared" si="2"/>
        <v>319.67</v>
      </c>
      <c r="E12" s="11">
        <f t="shared" si="3"/>
        <v>64.850000000000009</v>
      </c>
      <c r="F12" s="22">
        <f t="shared" si="5"/>
        <v>0</v>
      </c>
      <c r="G12" s="11">
        <f t="shared" si="4"/>
        <v>212.18419999999998</v>
      </c>
      <c r="H12" s="10">
        <v>2.5</v>
      </c>
      <c r="J12" s="10">
        <v>54.97</v>
      </c>
      <c r="L12" s="10">
        <v>319.67</v>
      </c>
      <c r="O12" s="13">
        <f t="shared" si="1"/>
        <v>0</v>
      </c>
    </row>
    <row r="13" spans="1:15" s="10" customFormat="1" ht="21.95" customHeight="1">
      <c r="A13" s="12">
        <v>9</v>
      </c>
      <c r="B13" s="6" t="s">
        <v>32</v>
      </c>
      <c r="C13" s="13">
        <f t="shared" si="0"/>
        <v>398.09280000000001</v>
      </c>
      <c r="D13" s="14">
        <f t="shared" si="2"/>
        <v>162.13</v>
      </c>
      <c r="E13" s="11">
        <f t="shared" si="3"/>
        <v>32.425000000000004</v>
      </c>
      <c r="F13" s="22">
        <f t="shared" si="5"/>
        <v>0</v>
      </c>
      <c r="G13" s="11">
        <f t="shared" si="4"/>
        <v>203.53779999999998</v>
      </c>
      <c r="H13" s="10">
        <v>1.25</v>
      </c>
      <c r="J13" s="10">
        <v>52.73</v>
      </c>
      <c r="L13" s="10">
        <v>149</v>
      </c>
      <c r="M13" s="10">
        <v>13.13</v>
      </c>
      <c r="O13" s="13">
        <f t="shared" si="1"/>
        <v>0</v>
      </c>
    </row>
    <row r="14" spans="1:15" s="10" customFormat="1" ht="21.95" customHeight="1">
      <c r="A14" s="12">
        <v>10</v>
      </c>
      <c r="B14" s="6" t="s">
        <v>33</v>
      </c>
      <c r="C14" s="13">
        <f t="shared" si="0"/>
        <v>9.76</v>
      </c>
      <c r="D14" s="14">
        <f t="shared" si="2"/>
        <v>9.76</v>
      </c>
      <c r="E14" s="22">
        <f t="shared" si="3"/>
        <v>0</v>
      </c>
      <c r="F14" s="22">
        <f t="shared" si="5"/>
        <v>0</v>
      </c>
      <c r="G14" s="22">
        <f t="shared" si="4"/>
        <v>0</v>
      </c>
      <c r="L14" s="10">
        <v>9.76</v>
      </c>
      <c r="O14" s="13">
        <f t="shared" si="1"/>
        <v>0</v>
      </c>
    </row>
    <row r="15" spans="1:15" s="10" customFormat="1" ht="21.95" customHeight="1">
      <c r="A15" s="12">
        <v>11</v>
      </c>
      <c r="B15" s="6" t="s">
        <v>34</v>
      </c>
      <c r="C15" s="13">
        <f>D15+E15+F15+G15+N15*1.02</f>
        <v>193.60000000000002</v>
      </c>
      <c r="D15" s="14">
        <f t="shared" si="2"/>
        <v>20.67</v>
      </c>
      <c r="E15" s="11">
        <f t="shared" si="3"/>
        <v>64.850000000000009</v>
      </c>
      <c r="F15" s="22">
        <f t="shared" si="5"/>
        <v>0</v>
      </c>
      <c r="G15" s="11">
        <f t="shared" si="4"/>
        <v>108.08</v>
      </c>
      <c r="H15" s="10">
        <v>2.5</v>
      </c>
      <c r="J15" s="10">
        <v>28</v>
      </c>
      <c r="L15" s="10">
        <v>20.67</v>
      </c>
      <c r="O15" s="13">
        <f>P15+Q15+R15+S15+Z15*1.02</f>
        <v>0</v>
      </c>
    </row>
    <row r="16" spans="1:15" s="10" customFormat="1" ht="21.95" customHeight="1">
      <c r="A16" s="12">
        <v>12</v>
      </c>
      <c r="B16" s="6" t="s">
        <v>35</v>
      </c>
      <c r="C16" s="13">
        <f>D16+E16+F16+G16+N16*1.05</f>
        <v>505.59500000000003</v>
      </c>
      <c r="D16" s="14">
        <f t="shared" si="2"/>
        <v>49.81</v>
      </c>
      <c r="E16" s="11">
        <f t="shared" si="3"/>
        <v>32.425000000000004</v>
      </c>
      <c r="F16" s="22">
        <f t="shared" si="5"/>
        <v>0</v>
      </c>
      <c r="G16" s="22">
        <f t="shared" si="4"/>
        <v>0</v>
      </c>
      <c r="H16" s="10">
        <v>1.25</v>
      </c>
      <c r="L16" s="10">
        <v>49.81</v>
      </c>
      <c r="M16" s="10">
        <v>0</v>
      </c>
      <c r="N16" s="10">
        <v>403.2</v>
      </c>
      <c r="O16" s="13">
        <f>P16+Q16+R16+S16+Z16*1.05</f>
        <v>0</v>
      </c>
    </row>
    <row r="17" spans="1:15" s="10" customFormat="1" ht="21.95" customHeight="1">
      <c r="A17" s="12">
        <v>13</v>
      </c>
      <c r="B17" s="6" t="s">
        <v>36</v>
      </c>
      <c r="C17" s="13">
        <f t="shared" ref="C17:C80" si="6">D17+E17+F17+G17+N17*1.05</f>
        <v>840.87</v>
      </c>
      <c r="D17" s="14">
        <f t="shared" si="2"/>
        <v>74.599999999999994</v>
      </c>
      <c r="E17" s="11">
        <f t="shared" si="3"/>
        <v>32.425000000000004</v>
      </c>
      <c r="F17" s="22">
        <f t="shared" si="5"/>
        <v>0</v>
      </c>
      <c r="G17" s="22">
        <f t="shared" si="4"/>
        <v>0</v>
      </c>
      <c r="H17" s="10">
        <v>1.25</v>
      </c>
      <c r="L17" s="10">
        <v>74.599999999999994</v>
      </c>
      <c r="M17" s="10">
        <v>0</v>
      </c>
      <c r="N17" s="10">
        <v>698.9</v>
      </c>
      <c r="O17" s="13">
        <f t="shared" ref="O17:O80" si="7">P17+Q17+R17+S17+Z17*1.05</f>
        <v>0</v>
      </c>
    </row>
    <row r="18" spans="1:15" s="10" customFormat="1" ht="21.95" customHeight="1">
      <c r="A18" s="12">
        <v>14</v>
      </c>
      <c r="B18" s="6" t="s">
        <v>37</v>
      </c>
      <c r="C18" s="13">
        <f t="shared" si="6"/>
        <v>1515.165</v>
      </c>
      <c r="D18" s="14">
        <f t="shared" si="2"/>
        <v>170.24</v>
      </c>
      <c r="E18" s="11">
        <f t="shared" si="3"/>
        <v>32.425000000000004</v>
      </c>
      <c r="F18" s="22">
        <f t="shared" si="5"/>
        <v>0</v>
      </c>
      <c r="G18" s="22">
        <f t="shared" si="4"/>
        <v>0</v>
      </c>
      <c r="H18" s="10">
        <v>1.25</v>
      </c>
      <c r="L18" s="10">
        <v>170.24</v>
      </c>
      <c r="N18" s="10">
        <v>1250</v>
      </c>
      <c r="O18" s="13">
        <f t="shared" si="7"/>
        <v>0</v>
      </c>
    </row>
    <row r="19" spans="1:15" s="10" customFormat="1" ht="21.95" customHeight="1">
      <c r="A19" s="12">
        <v>15</v>
      </c>
      <c r="B19" s="6" t="s">
        <v>38</v>
      </c>
      <c r="C19" s="13">
        <f t="shared" si="6"/>
        <v>327.44499999999999</v>
      </c>
      <c r="D19" s="14">
        <f t="shared" si="2"/>
        <v>96.23</v>
      </c>
      <c r="E19" s="11">
        <f t="shared" si="3"/>
        <v>32.425000000000004</v>
      </c>
      <c r="F19" s="22">
        <f t="shared" si="5"/>
        <v>0</v>
      </c>
      <c r="G19" s="11">
        <f t="shared" si="4"/>
        <v>198.79</v>
      </c>
      <c r="H19" s="10">
        <v>1.25</v>
      </c>
      <c r="J19" s="10">
        <v>51.5</v>
      </c>
      <c r="L19" s="10">
        <v>96.23</v>
      </c>
      <c r="O19" s="13">
        <f t="shared" si="7"/>
        <v>0</v>
      </c>
    </row>
    <row r="20" spans="1:15" s="10" customFormat="1" ht="21.95" customHeight="1">
      <c r="A20" s="12">
        <v>16</v>
      </c>
      <c r="B20" s="6" t="s">
        <v>39</v>
      </c>
      <c r="C20" s="13">
        <f t="shared" si="6"/>
        <v>411.12099999999998</v>
      </c>
      <c r="D20" s="14">
        <f t="shared" si="2"/>
        <v>127.41</v>
      </c>
      <c r="E20" s="11">
        <f t="shared" si="3"/>
        <v>32.425000000000004</v>
      </c>
      <c r="F20" s="22">
        <f t="shared" si="5"/>
        <v>0</v>
      </c>
      <c r="G20" s="11">
        <f t="shared" si="4"/>
        <v>251.28599999999997</v>
      </c>
      <c r="H20" s="10">
        <v>1.25</v>
      </c>
      <c r="J20" s="10">
        <v>65.099999999999994</v>
      </c>
      <c r="L20" s="10">
        <v>127.41</v>
      </c>
      <c r="O20" s="13">
        <f t="shared" si="7"/>
        <v>0</v>
      </c>
    </row>
    <row r="21" spans="1:15" s="10" customFormat="1" ht="21.95" customHeight="1">
      <c r="A21" s="12">
        <v>17</v>
      </c>
      <c r="B21" s="6" t="s">
        <v>40</v>
      </c>
      <c r="C21" s="13">
        <f t="shared" si="6"/>
        <v>132.98500000000001</v>
      </c>
      <c r="D21" s="14">
        <f t="shared" si="2"/>
        <v>21.81</v>
      </c>
      <c r="E21" s="11">
        <f t="shared" si="3"/>
        <v>32.425000000000004</v>
      </c>
      <c r="F21" s="22">
        <f t="shared" si="5"/>
        <v>0</v>
      </c>
      <c r="G21" s="22">
        <f t="shared" si="4"/>
        <v>0</v>
      </c>
      <c r="H21" s="10">
        <v>1.25</v>
      </c>
      <c r="L21" s="10">
        <v>21.81</v>
      </c>
      <c r="N21" s="10">
        <v>75</v>
      </c>
      <c r="O21" s="13">
        <f t="shared" si="7"/>
        <v>0</v>
      </c>
    </row>
    <row r="22" spans="1:15" s="10" customFormat="1" ht="21.95" customHeight="1">
      <c r="A22" s="12">
        <v>18</v>
      </c>
      <c r="B22" s="6" t="s">
        <v>41</v>
      </c>
      <c r="C22" s="13">
        <f t="shared" si="6"/>
        <v>616.16700000000003</v>
      </c>
      <c r="D22" s="14">
        <f t="shared" si="2"/>
        <v>339.21</v>
      </c>
      <c r="E22" s="11">
        <f t="shared" si="3"/>
        <v>64.850000000000009</v>
      </c>
      <c r="F22" s="22">
        <f t="shared" si="5"/>
        <v>0</v>
      </c>
      <c r="G22" s="11">
        <f t="shared" si="4"/>
        <v>212.107</v>
      </c>
      <c r="H22" s="10">
        <v>2.5</v>
      </c>
      <c r="J22" s="10">
        <v>54.95</v>
      </c>
      <c r="L22" s="10">
        <v>339.21</v>
      </c>
      <c r="O22" s="13">
        <f t="shared" si="7"/>
        <v>0</v>
      </c>
    </row>
    <row r="23" spans="1:15" s="10" customFormat="1" ht="21.95" customHeight="1">
      <c r="A23" s="12">
        <v>19</v>
      </c>
      <c r="B23" s="6" t="s">
        <v>42</v>
      </c>
      <c r="C23" s="13">
        <f t="shared" si="6"/>
        <v>256.339</v>
      </c>
      <c r="D23" s="14">
        <f t="shared" si="2"/>
        <v>154.47999999999999</v>
      </c>
      <c r="E23" s="11">
        <f t="shared" si="3"/>
        <v>32.425000000000004</v>
      </c>
      <c r="F23" s="13">
        <f t="shared" si="5"/>
        <v>69.433999999999997</v>
      </c>
      <c r="G23" s="22">
        <f t="shared" si="4"/>
        <v>0</v>
      </c>
      <c r="H23" s="10">
        <v>1.25</v>
      </c>
      <c r="I23" s="10">
        <v>23.3</v>
      </c>
      <c r="J23" s="10">
        <v>0</v>
      </c>
      <c r="L23" s="10">
        <v>117.11</v>
      </c>
      <c r="M23" s="10">
        <v>37.369999999999997</v>
      </c>
      <c r="O23" s="13">
        <f t="shared" si="7"/>
        <v>0</v>
      </c>
    </row>
    <row r="24" spans="1:15" s="10" customFormat="1" ht="21.95" customHeight="1">
      <c r="A24" s="12">
        <v>20</v>
      </c>
      <c r="B24" s="6" t="s">
        <v>43</v>
      </c>
      <c r="C24" s="13">
        <f t="shared" si="6"/>
        <v>433.57980000000003</v>
      </c>
      <c r="D24" s="14">
        <f t="shared" si="2"/>
        <v>258.99</v>
      </c>
      <c r="E24" s="11">
        <f t="shared" si="3"/>
        <v>64.850000000000009</v>
      </c>
      <c r="F24" s="22">
        <f t="shared" si="5"/>
        <v>0</v>
      </c>
      <c r="G24" s="11">
        <f t="shared" si="4"/>
        <v>109.7398</v>
      </c>
      <c r="H24" s="10">
        <v>2.5</v>
      </c>
      <c r="J24" s="10">
        <v>28.43</v>
      </c>
      <c r="L24" s="10">
        <v>207.52</v>
      </c>
      <c r="M24" s="10">
        <v>51.47</v>
      </c>
      <c r="O24" s="13">
        <f t="shared" si="7"/>
        <v>0</v>
      </c>
    </row>
    <row r="25" spans="1:15" s="10" customFormat="1" ht="21.95" customHeight="1">
      <c r="A25" s="12">
        <v>21</v>
      </c>
      <c r="B25" s="6" t="s">
        <v>44</v>
      </c>
      <c r="C25" s="13">
        <f t="shared" si="6"/>
        <v>537.49300000000005</v>
      </c>
      <c r="D25" s="14">
        <f t="shared" si="2"/>
        <v>354.72</v>
      </c>
      <c r="E25" s="11">
        <f t="shared" si="3"/>
        <v>64.850000000000009</v>
      </c>
      <c r="F25" s="22">
        <f t="shared" si="5"/>
        <v>0</v>
      </c>
      <c r="G25" s="11">
        <f t="shared" si="4"/>
        <v>117.923</v>
      </c>
      <c r="H25" s="10">
        <v>2.5</v>
      </c>
      <c r="J25" s="10">
        <v>30.55</v>
      </c>
      <c r="L25" s="10">
        <v>295.75</v>
      </c>
      <c r="M25" s="10">
        <v>58.97</v>
      </c>
      <c r="O25" s="13">
        <f t="shared" si="7"/>
        <v>0</v>
      </c>
    </row>
    <row r="26" spans="1:15" s="10" customFormat="1" ht="21.95" customHeight="1">
      <c r="A26" s="12">
        <v>22</v>
      </c>
      <c r="B26" s="6" t="s">
        <v>45</v>
      </c>
      <c r="C26" s="13">
        <f t="shared" si="6"/>
        <v>691.96100000000001</v>
      </c>
      <c r="D26" s="14">
        <f t="shared" si="2"/>
        <v>488.73</v>
      </c>
      <c r="E26" s="11">
        <f t="shared" si="3"/>
        <v>64.850000000000009</v>
      </c>
      <c r="F26" s="22">
        <f t="shared" si="5"/>
        <v>0</v>
      </c>
      <c r="G26" s="11">
        <f t="shared" si="4"/>
        <v>138.381</v>
      </c>
      <c r="H26" s="10">
        <v>2.5</v>
      </c>
      <c r="J26" s="10">
        <v>35.85</v>
      </c>
      <c r="L26" s="10">
        <v>411.76</v>
      </c>
      <c r="M26" s="10">
        <v>76.97</v>
      </c>
      <c r="O26" s="13">
        <f t="shared" si="7"/>
        <v>0</v>
      </c>
    </row>
    <row r="27" spans="1:15" s="10" customFormat="1" ht="21.95" customHeight="1">
      <c r="A27" s="12">
        <v>23</v>
      </c>
      <c r="B27" s="6" t="s">
        <v>46</v>
      </c>
      <c r="C27" s="13">
        <f t="shared" si="6"/>
        <v>869.21260000000007</v>
      </c>
      <c r="D27" s="14">
        <f t="shared" si="2"/>
        <v>656.1</v>
      </c>
      <c r="E27" s="11">
        <f t="shared" si="3"/>
        <v>64.850000000000009</v>
      </c>
      <c r="F27" s="22">
        <f t="shared" si="5"/>
        <v>0</v>
      </c>
      <c r="G27" s="11">
        <f t="shared" si="4"/>
        <v>148.26259999999999</v>
      </c>
      <c r="H27" s="10">
        <v>2.5</v>
      </c>
      <c r="J27" s="10">
        <v>38.409999999999997</v>
      </c>
      <c r="L27" s="10">
        <v>564.73</v>
      </c>
      <c r="M27" s="10">
        <v>91.37</v>
      </c>
      <c r="O27" s="13">
        <f t="shared" si="7"/>
        <v>0</v>
      </c>
    </row>
    <row r="28" spans="1:15" s="10" customFormat="1" ht="21.95" customHeight="1">
      <c r="A28" s="12">
        <v>24</v>
      </c>
      <c r="B28" s="6" t="s">
        <v>47</v>
      </c>
      <c r="C28" s="13">
        <f t="shared" si="6"/>
        <v>1047</v>
      </c>
      <c r="D28" s="14">
        <f t="shared" si="2"/>
        <v>812.31</v>
      </c>
      <c r="E28" s="11">
        <f t="shared" si="3"/>
        <v>64.850000000000009</v>
      </c>
      <c r="F28" s="22">
        <f t="shared" si="5"/>
        <v>0</v>
      </c>
      <c r="G28" s="11">
        <f t="shared" si="4"/>
        <v>169.84</v>
      </c>
      <c r="H28" s="10">
        <v>2.5</v>
      </c>
      <c r="J28" s="10">
        <v>44</v>
      </c>
      <c r="L28" s="10">
        <v>706.54</v>
      </c>
      <c r="M28" s="10">
        <v>105.77</v>
      </c>
      <c r="O28" s="13">
        <f t="shared" si="7"/>
        <v>0</v>
      </c>
    </row>
    <row r="29" spans="1:15" s="10" customFormat="1" ht="21.95" customHeight="1">
      <c r="A29" s="12">
        <v>25</v>
      </c>
      <c r="B29" s="6" t="s">
        <v>48</v>
      </c>
      <c r="C29" s="13">
        <f t="shared" si="6"/>
        <v>718.01859999999999</v>
      </c>
      <c r="D29" s="14">
        <f t="shared" si="2"/>
        <v>492.94</v>
      </c>
      <c r="E29" s="11">
        <f t="shared" si="3"/>
        <v>64.850000000000009</v>
      </c>
      <c r="F29" s="22">
        <f t="shared" si="5"/>
        <v>0</v>
      </c>
      <c r="G29" s="11">
        <f t="shared" si="4"/>
        <v>160.2286</v>
      </c>
      <c r="H29" s="10">
        <v>2.5</v>
      </c>
      <c r="J29" s="10">
        <v>41.51</v>
      </c>
      <c r="L29" s="10">
        <v>460.07</v>
      </c>
      <c r="M29" s="10">
        <v>32.869999999999997</v>
      </c>
      <c r="O29" s="13">
        <f t="shared" si="7"/>
        <v>0</v>
      </c>
    </row>
    <row r="30" spans="1:15" s="10" customFormat="1" ht="21.95" customHeight="1">
      <c r="A30" s="12">
        <v>26</v>
      </c>
      <c r="B30" s="6" t="s">
        <v>49</v>
      </c>
      <c r="C30" s="13">
        <f t="shared" si="6"/>
        <v>448.33000000000004</v>
      </c>
      <c r="D30" s="14">
        <f t="shared" si="2"/>
        <v>286.98</v>
      </c>
      <c r="E30" s="11">
        <f t="shared" si="3"/>
        <v>64.850000000000009</v>
      </c>
      <c r="F30" s="22">
        <f t="shared" si="5"/>
        <v>0</v>
      </c>
      <c r="G30" s="11">
        <f t="shared" si="4"/>
        <v>96.5</v>
      </c>
      <c r="H30" s="10">
        <v>2.5</v>
      </c>
      <c r="J30" s="10">
        <v>25</v>
      </c>
      <c r="L30" s="10">
        <v>286.98</v>
      </c>
      <c r="O30" s="13">
        <f t="shared" si="7"/>
        <v>0</v>
      </c>
    </row>
    <row r="31" spans="1:15" s="10" customFormat="1" ht="21.95" customHeight="1">
      <c r="A31" s="12">
        <v>27</v>
      </c>
      <c r="B31" s="6" t="s">
        <v>50</v>
      </c>
      <c r="C31" s="13">
        <f t="shared" si="6"/>
        <v>563.47500000000002</v>
      </c>
      <c r="D31" s="14">
        <f t="shared" si="2"/>
        <v>281.17</v>
      </c>
      <c r="E31" s="11">
        <f t="shared" si="3"/>
        <v>64.850000000000009</v>
      </c>
      <c r="F31" s="22">
        <f t="shared" si="5"/>
        <v>0</v>
      </c>
      <c r="G31" s="22">
        <f t="shared" si="4"/>
        <v>0</v>
      </c>
      <c r="H31" s="10">
        <v>2.5</v>
      </c>
      <c r="L31" s="10">
        <v>281.17</v>
      </c>
      <c r="N31" s="10">
        <v>207.1</v>
      </c>
      <c r="O31" s="13">
        <f t="shared" si="7"/>
        <v>0</v>
      </c>
    </row>
    <row r="32" spans="1:15" s="10" customFormat="1" ht="21.95" customHeight="1">
      <c r="A32" s="12">
        <v>28</v>
      </c>
      <c r="B32" s="6" t="s">
        <v>51</v>
      </c>
      <c r="C32" s="13">
        <f t="shared" si="6"/>
        <v>373.09000000000003</v>
      </c>
      <c r="D32" s="14">
        <f t="shared" si="2"/>
        <v>155.99</v>
      </c>
      <c r="E32" s="11">
        <f t="shared" si="3"/>
        <v>64.850000000000009</v>
      </c>
      <c r="F32" s="22">
        <f t="shared" si="5"/>
        <v>0</v>
      </c>
      <c r="G32" s="22">
        <f t="shared" si="4"/>
        <v>0</v>
      </c>
      <c r="H32" s="10">
        <v>2.5</v>
      </c>
      <c r="L32" s="10">
        <v>155.99</v>
      </c>
      <c r="N32" s="10">
        <v>145</v>
      </c>
      <c r="O32" s="13">
        <f t="shared" si="7"/>
        <v>0</v>
      </c>
    </row>
    <row r="33" spans="1:15" s="10" customFormat="1" ht="21.95" customHeight="1">
      <c r="A33" s="12">
        <v>29</v>
      </c>
      <c r="B33" s="6" t="s">
        <v>52</v>
      </c>
      <c r="C33" s="13">
        <f t="shared" si="6"/>
        <v>35.555</v>
      </c>
      <c r="D33" s="14">
        <f t="shared" si="2"/>
        <v>15.71</v>
      </c>
      <c r="E33" s="22">
        <f t="shared" si="3"/>
        <v>0</v>
      </c>
      <c r="F33" s="22">
        <f t="shared" si="5"/>
        <v>0</v>
      </c>
      <c r="G33" s="22">
        <f t="shared" si="4"/>
        <v>0</v>
      </c>
      <c r="H33" s="10">
        <v>0</v>
      </c>
      <c r="L33" s="10">
        <v>15.71</v>
      </c>
      <c r="N33" s="10">
        <v>18.899999999999999</v>
      </c>
      <c r="O33" s="13">
        <f t="shared" si="7"/>
        <v>0</v>
      </c>
    </row>
    <row r="34" spans="1:15" s="10" customFormat="1" ht="21.95" customHeight="1">
      <c r="A34" s="12">
        <v>30</v>
      </c>
      <c r="B34" s="6" t="s">
        <v>53</v>
      </c>
      <c r="C34" s="13">
        <f t="shared" si="6"/>
        <v>59.43</v>
      </c>
      <c r="D34" s="14">
        <f t="shared" si="2"/>
        <v>29.4</v>
      </c>
      <c r="E34" s="22">
        <f t="shared" si="3"/>
        <v>0</v>
      </c>
      <c r="F34" s="22">
        <f t="shared" si="5"/>
        <v>0</v>
      </c>
      <c r="G34" s="22">
        <f t="shared" si="4"/>
        <v>0</v>
      </c>
      <c r="L34" s="10">
        <v>29.4</v>
      </c>
      <c r="N34" s="10">
        <v>28.6</v>
      </c>
      <c r="O34" s="13">
        <f t="shared" si="7"/>
        <v>0</v>
      </c>
    </row>
    <row r="35" spans="1:15" s="10" customFormat="1" ht="21.95" customHeight="1">
      <c r="A35" s="12">
        <v>31</v>
      </c>
      <c r="B35" s="6" t="s">
        <v>54</v>
      </c>
      <c r="C35" s="13">
        <f t="shared" si="6"/>
        <v>74.993000000000009</v>
      </c>
      <c r="D35" s="14">
        <f t="shared" si="2"/>
        <v>22.87</v>
      </c>
      <c r="E35" s="11">
        <f t="shared" si="3"/>
        <v>32.425000000000004</v>
      </c>
      <c r="F35" s="22">
        <f t="shared" si="5"/>
        <v>0</v>
      </c>
      <c r="G35" s="22">
        <f t="shared" si="4"/>
        <v>0</v>
      </c>
      <c r="H35" s="10">
        <v>1.25</v>
      </c>
      <c r="L35" s="10">
        <v>22.87</v>
      </c>
      <c r="N35" s="10">
        <v>18.760000000000002</v>
      </c>
      <c r="O35" s="13">
        <f t="shared" si="7"/>
        <v>0</v>
      </c>
    </row>
    <row r="36" spans="1:15" s="10" customFormat="1" ht="21.95" customHeight="1">
      <c r="A36" s="12">
        <v>32</v>
      </c>
      <c r="B36" s="6" t="s">
        <v>55</v>
      </c>
      <c r="C36" s="13">
        <f t="shared" si="6"/>
        <v>82.013500000000008</v>
      </c>
      <c r="D36" s="14">
        <f t="shared" si="2"/>
        <v>23.79</v>
      </c>
      <c r="E36" s="11">
        <f t="shared" si="3"/>
        <v>32.425000000000004</v>
      </c>
      <c r="F36" s="22">
        <f t="shared" si="5"/>
        <v>0</v>
      </c>
      <c r="G36" s="22">
        <f t="shared" si="4"/>
        <v>0</v>
      </c>
      <c r="H36" s="10">
        <v>1.25</v>
      </c>
      <c r="L36" s="10">
        <v>23.79</v>
      </c>
      <c r="N36" s="10">
        <v>24.57</v>
      </c>
      <c r="O36" s="13">
        <f t="shared" si="7"/>
        <v>0</v>
      </c>
    </row>
    <row r="37" spans="1:15" s="10" customFormat="1" ht="21.95" customHeight="1">
      <c r="A37" s="12">
        <v>33</v>
      </c>
      <c r="B37" s="6" t="s">
        <v>56</v>
      </c>
      <c r="C37" s="13">
        <f t="shared" si="6"/>
        <v>97.56</v>
      </c>
      <c r="D37" s="14">
        <f t="shared" si="2"/>
        <v>29.96</v>
      </c>
      <c r="E37" s="11">
        <f t="shared" si="3"/>
        <v>32.425000000000004</v>
      </c>
      <c r="F37" s="22">
        <f t="shared" si="5"/>
        <v>0</v>
      </c>
      <c r="G37" s="22">
        <f t="shared" si="4"/>
        <v>0</v>
      </c>
      <c r="H37" s="10">
        <v>1.25</v>
      </c>
      <c r="L37" s="10">
        <v>29.96</v>
      </c>
      <c r="N37" s="10">
        <v>33.5</v>
      </c>
      <c r="O37" s="13">
        <f t="shared" si="7"/>
        <v>0</v>
      </c>
    </row>
    <row r="38" spans="1:15" s="10" customFormat="1" ht="21.95" customHeight="1">
      <c r="A38" s="12">
        <v>34</v>
      </c>
      <c r="B38" s="6" t="s">
        <v>57</v>
      </c>
      <c r="C38" s="13">
        <f t="shared" si="6"/>
        <v>102.185</v>
      </c>
      <c r="D38" s="14">
        <f t="shared" si="2"/>
        <v>34.479999999999997</v>
      </c>
      <c r="E38" s="11">
        <f t="shared" si="3"/>
        <v>32.425000000000004</v>
      </c>
      <c r="F38" s="22">
        <f t="shared" si="5"/>
        <v>0</v>
      </c>
      <c r="G38" s="22">
        <f t="shared" si="4"/>
        <v>0</v>
      </c>
      <c r="H38" s="10">
        <v>1.25</v>
      </c>
      <c r="L38" s="10">
        <v>34.479999999999997</v>
      </c>
      <c r="N38" s="10">
        <v>33.6</v>
      </c>
      <c r="O38" s="13">
        <f t="shared" si="7"/>
        <v>0</v>
      </c>
    </row>
    <row r="39" spans="1:15" s="10" customFormat="1" ht="21.95" customHeight="1">
      <c r="A39" s="12">
        <v>35</v>
      </c>
      <c r="B39" s="6" t="s">
        <v>58</v>
      </c>
      <c r="C39" s="13">
        <f t="shared" si="6"/>
        <v>84.360000000000014</v>
      </c>
      <c r="D39" s="14">
        <f t="shared" si="2"/>
        <v>17.39</v>
      </c>
      <c r="E39" s="11">
        <f t="shared" si="3"/>
        <v>32.425000000000004</v>
      </c>
      <c r="F39" s="22">
        <f t="shared" si="5"/>
        <v>0</v>
      </c>
      <c r="G39" s="22">
        <f t="shared" si="4"/>
        <v>0</v>
      </c>
      <c r="H39" s="10">
        <v>1.25</v>
      </c>
      <c r="L39" s="10">
        <v>17.39</v>
      </c>
      <c r="N39" s="10">
        <v>32.9</v>
      </c>
      <c r="O39" s="13">
        <f t="shared" si="7"/>
        <v>0</v>
      </c>
    </row>
    <row r="40" spans="1:15" s="10" customFormat="1" ht="21.95" customHeight="1">
      <c r="A40" s="12">
        <v>36</v>
      </c>
      <c r="B40" s="6" t="s">
        <v>59</v>
      </c>
      <c r="C40" s="13">
        <f t="shared" si="6"/>
        <v>148.32549999999998</v>
      </c>
      <c r="D40" s="14">
        <f t="shared" si="2"/>
        <v>51.42</v>
      </c>
      <c r="E40" s="11">
        <f t="shared" si="3"/>
        <v>32.425000000000004</v>
      </c>
      <c r="F40" s="22">
        <f t="shared" si="5"/>
        <v>0</v>
      </c>
      <c r="G40" s="22">
        <f t="shared" si="4"/>
        <v>0</v>
      </c>
      <c r="H40" s="10">
        <v>1.25</v>
      </c>
      <c r="L40" s="10">
        <v>51.42</v>
      </c>
      <c r="N40" s="10">
        <v>61.41</v>
      </c>
      <c r="O40" s="13">
        <f t="shared" si="7"/>
        <v>0</v>
      </c>
    </row>
    <row r="41" spans="1:15" s="10" customFormat="1" ht="21.95" customHeight="1">
      <c r="A41" s="12">
        <v>37</v>
      </c>
      <c r="B41" s="6" t="s">
        <v>60</v>
      </c>
      <c r="C41" s="13">
        <f t="shared" si="6"/>
        <v>250.26500000000001</v>
      </c>
      <c r="D41" s="14">
        <f t="shared" si="2"/>
        <v>79.66</v>
      </c>
      <c r="E41" s="11">
        <f t="shared" si="3"/>
        <v>32.425000000000004</v>
      </c>
      <c r="F41" s="22">
        <f t="shared" si="5"/>
        <v>0</v>
      </c>
      <c r="G41" s="22">
        <f t="shared" si="4"/>
        <v>0</v>
      </c>
      <c r="H41" s="10">
        <v>1.25</v>
      </c>
      <c r="L41" s="10">
        <v>79.66</v>
      </c>
      <c r="N41" s="10">
        <v>131.6</v>
      </c>
      <c r="O41" s="13">
        <f t="shared" si="7"/>
        <v>0</v>
      </c>
    </row>
    <row r="42" spans="1:15" s="10" customFormat="1" ht="21.95" customHeight="1">
      <c r="A42" s="12">
        <v>38</v>
      </c>
      <c r="B42" s="6" t="s">
        <v>61</v>
      </c>
      <c r="C42" s="13">
        <f t="shared" si="6"/>
        <v>14.4</v>
      </c>
      <c r="D42" s="14">
        <f t="shared" si="2"/>
        <v>14.4</v>
      </c>
      <c r="E42" s="22">
        <f t="shared" si="3"/>
        <v>0</v>
      </c>
      <c r="F42" s="22">
        <f t="shared" si="5"/>
        <v>0</v>
      </c>
      <c r="G42" s="22">
        <f t="shared" si="4"/>
        <v>0</v>
      </c>
      <c r="L42" s="10">
        <v>14.4</v>
      </c>
      <c r="O42" s="13">
        <f t="shared" si="7"/>
        <v>0</v>
      </c>
    </row>
    <row r="43" spans="1:15" s="10" customFormat="1" ht="21.95" customHeight="1">
      <c r="A43" s="12">
        <v>39</v>
      </c>
      <c r="B43" s="6" t="s">
        <v>62</v>
      </c>
      <c r="C43" s="13">
        <f t="shared" si="6"/>
        <v>56.36</v>
      </c>
      <c r="D43" s="14">
        <f t="shared" si="2"/>
        <v>56.36</v>
      </c>
      <c r="E43" s="22">
        <f t="shared" si="3"/>
        <v>0</v>
      </c>
      <c r="F43" s="22">
        <f t="shared" si="5"/>
        <v>0</v>
      </c>
      <c r="G43" s="22">
        <f t="shared" si="4"/>
        <v>0</v>
      </c>
      <c r="L43" s="10">
        <v>56.36</v>
      </c>
      <c r="O43" s="13">
        <f t="shared" si="7"/>
        <v>0</v>
      </c>
    </row>
    <row r="44" spans="1:15" s="10" customFormat="1" ht="21.95" customHeight="1">
      <c r="A44" s="12">
        <v>40</v>
      </c>
      <c r="B44" s="6" t="s">
        <v>63</v>
      </c>
      <c r="C44" s="13">
        <f t="shared" si="6"/>
        <v>224.09540000000004</v>
      </c>
      <c r="D44" s="14">
        <f t="shared" si="2"/>
        <v>115.74000000000001</v>
      </c>
      <c r="E44" s="11">
        <f t="shared" si="3"/>
        <v>32.425000000000004</v>
      </c>
      <c r="F44" s="13">
        <f t="shared" si="5"/>
        <v>75.930400000000006</v>
      </c>
      <c r="G44" s="22">
        <f t="shared" si="4"/>
        <v>0</v>
      </c>
      <c r="H44" s="10">
        <v>1.25</v>
      </c>
      <c r="I44" s="10">
        <v>25.48</v>
      </c>
      <c r="L44" s="10">
        <v>83.95</v>
      </c>
      <c r="M44" s="10">
        <v>31.79</v>
      </c>
      <c r="O44" s="13">
        <f t="shared" si="7"/>
        <v>0</v>
      </c>
    </row>
    <row r="45" spans="1:15" s="10" customFormat="1" ht="21.95" customHeight="1">
      <c r="A45" s="12">
        <v>41</v>
      </c>
      <c r="B45" s="6" t="s">
        <v>64</v>
      </c>
      <c r="C45" s="13">
        <f t="shared" si="6"/>
        <v>255.51500000000001</v>
      </c>
      <c r="D45" s="14">
        <f t="shared" si="2"/>
        <v>139.65</v>
      </c>
      <c r="E45" s="11">
        <f t="shared" si="3"/>
        <v>32.425000000000004</v>
      </c>
      <c r="F45" s="13">
        <f t="shared" si="5"/>
        <v>83.44</v>
      </c>
      <c r="G45" s="22">
        <f t="shared" si="4"/>
        <v>0</v>
      </c>
      <c r="H45" s="10">
        <v>1.25</v>
      </c>
      <c r="I45" s="10">
        <v>28</v>
      </c>
      <c r="L45" s="10">
        <v>91.41</v>
      </c>
      <c r="M45" s="10">
        <v>48.24</v>
      </c>
      <c r="O45" s="13">
        <f t="shared" si="7"/>
        <v>0</v>
      </c>
    </row>
    <row r="46" spans="1:15" s="10" customFormat="1" ht="21.95" customHeight="1">
      <c r="A46" s="12">
        <v>42</v>
      </c>
      <c r="B46" s="6" t="s">
        <v>65</v>
      </c>
      <c r="C46" s="13">
        <f t="shared" si="6"/>
        <v>1140.0049999999999</v>
      </c>
      <c r="D46" s="14">
        <f t="shared" si="2"/>
        <v>895.28</v>
      </c>
      <c r="E46" s="11">
        <f t="shared" si="3"/>
        <v>32.425000000000004</v>
      </c>
      <c r="F46" s="22">
        <f t="shared" si="5"/>
        <v>0</v>
      </c>
      <c r="G46" s="13">
        <f t="shared" si="4"/>
        <v>212.29999999999998</v>
      </c>
      <c r="H46" s="10">
        <v>1.25</v>
      </c>
      <c r="J46" s="10">
        <v>55</v>
      </c>
      <c r="L46" s="10">
        <v>830.96</v>
      </c>
      <c r="M46" s="10">
        <v>64.319999999999993</v>
      </c>
      <c r="O46" s="13">
        <f t="shared" si="7"/>
        <v>0</v>
      </c>
    </row>
    <row r="47" spans="1:15" s="10" customFormat="1" ht="21.95" customHeight="1">
      <c r="A47" s="12">
        <v>43</v>
      </c>
      <c r="B47" s="6" t="s">
        <v>66</v>
      </c>
      <c r="C47" s="13">
        <f t="shared" si="6"/>
        <v>215.26</v>
      </c>
      <c r="D47" s="14">
        <f t="shared" si="2"/>
        <v>150.41</v>
      </c>
      <c r="E47" s="11">
        <f t="shared" si="3"/>
        <v>64.850000000000009</v>
      </c>
      <c r="F47" s="22">
        <f t="shared" si="5"/>
        <v>0</v>
      </c>
      <c r="G47" s="22">
        <f t="shared" si="4"/>
        <v>0</v>
      </c>
      <c r="H47" s="10">
        <v>2.5</v>
      </c>
      <c r="L47" s="10">
        <v>150.41</v>
      </c>
      <c r="O47" s="13">
        <f t="shared" si="7"/>
        <v>0</v>
      </c>
    </row>
    <row r="48" spans="1:15" s="10" customFormat="1" ht="21.95" customHeight="1">
      <c r="A48" s="12">
        <v>44</v>
      </c>
      <c r="B48" s="6" t="s">
        <v>67</v>
      </c>
      <c r="C48" s="13">
        <f t="shared" si="6"/>
        <v>111.184</v>
      </c>
      <c r="D48" s="14">
        <f t="shared" si="2"/>
        <v>57.15</v>
      </c>
      <c r="E48" s="11">
        <f t="shared" si="3"/>
        <v>32.425000000000004</v>
      </c>
      <c r="F48" s="22">
        <f t="shared" si="5"/>
        <v>0</v>
      </c>
      <c r="G48" s="22">
        <f t="shared" si="4"/>
        <v>0</v>
      </c>
      <c r="H48" s="10">
        <v>1.25</v>
      </c>
      <c r="L48" s="10">
        <v>57.15</v>
      </c>
      <c r="N48" s="10">
        <v>20.58</v>
      </c>
      <c r="O48" s="13">
        <f t="shared" si="7"/>
        <v>0</v>
      </c>
    </row>
    <row r="49" spans="1:15" s="10" customFormat="1" ht="21.95" customHeight="1">
      <c r="A49" s="12">
        <v>45</v>
      </c>
      <c r="B49" s="6" t="s">
        <v>68</v>
      </c>
      <c r="C49" s="13">
        <f t="shared" si="6"/>
        <v>124.69150000000002</v>
      </c>
      <c r="D49" s="14">
        <f t="shared" si="2"/>
        <v>64.41</v>
      </c>
      <c r="E49" s="11">
        <f t="shared" si="3"/>
        <v>32.425000000000004</v>
      </c>
      <c r="F49" s="22">
        <f t="shared" si="5"/>
        <v>0</v>
      </c>
      <c r="G49" s="22">
        <f t="shared" si="4"/>
        <v>0</v>
      </c>
      <c r="H49" s="10">
        <v>1.25</v>
      </c>
      <c r="L49" s="10">
        <v>64.41</v>
      </c>
      <c r="N49" s="10">
        <v>26.53</v>
      </c>
      <c r="O49" s="13">
        <f t="shared" si="7"/>
        <v>0</v>
      </c>
    </row>
    <row r="50" spans="1:15" s="10" customFormat="1" ht="21.95" customHeight="1">
      <c r="A50" s="12">
        <v>46</v>
      </c>
      <c r="B50" s="6" t="s">
        <v>69</v>
      </c>
      <c r="C50" s="13">
        <f t="shared" si="6"/>
        <v>1388.5021999999999</v>
      </c>
      <c r="D50" s="14">
        <f t="shared" si="2"/>
        <v>444.98</v>
      </c>
      <c r="E50" s="11">
        <f t="shared" si="3"/>
        <v>275.74220000000003</v>
      </c>
      <c r="F50" s="22">
        <f t="shared" si="5"/>
        <v>0</v>
      </c>
      <c r="G50" s="22">
        <f t="shared" si="4"/>
        <v>667.78</v>
      </c>
      <c r="H50" s="10">
        <v>10.63</v>
      </c>
      <c r="J50" s="10">
        <v>173</v>
      </c>
      <c r="L50" s="10">
        <v>444.98</v>
      </c>
      <c r="O50" s="13">
        <f t="shared" si="7"/>
        <v>0</v>
      </c>
    </row>
    <row r="51" spans="1:15" s="10" customFormat="1" ht="21.95" customHeight="1">
      <c r="A51" s="12">
        <v>47</v>
      </c>
      <c r="B51" s="6" t="s">
        <v>70</v>
      </c>
      <c r="C51" s="13">
        <f t="shared" si="6"/>
        <v>264.02</v>
      </c>
      <c r="D51" s="14">
        <f t="shared" si="2"/>
        <v>134.32</v>
      </c>
      <c r="E51" s="11">
        <f t="shared" si="3"/>
        <v>129.70000000000002</v>
      </c>
      <c r="F51" s="22">
        <f t="shared" si="5"/>
        <v>0</v>
      </c>
      <c r="G51" s="22">
        <f t="shared" si="4"/>
        <v>0</v>
      </c>
      <c r="H51" s="10">
        <v>5</v>
      </c>
      <c r="L51" s="10">
        <v>134.32</v>
      </c>
      <c r="O51" s="13">
        <f t="shared" si="7"/>
        <v>0</v>
      </c>
    </row>
    <row r="52" spans="1:15" s="10" customFormat="1" ht="21.95" customHeight="1">
      <c r="A52" s="12">
        <v>48</v>
      </c>
      <c r="B52" s="6" t="s">
        <v>71</v>
      </c>
      <c r="C52" s="13">
        <f t="shared" si="6"/>
        <v>337.3</v>
      </c>
      <c r="D52" s="14">
        <f t="shared" si="2"/>
        <v>272.45</v>
      </c>
      <c r="E52" s="11">
        <f t="shared" si="3"/>
        <v>64.850000000000009</v>
      </c>
      <c r="F52" s="22">
        <f t="shared" si="5"/>
        <v>0</v>
      </c>
      <c r="G52" s="22">
        <f t="shared" si="4"/>
        <v>0</v>
      </c>
      <c r="H52" s="10">
        <v>2.5</v>
      </c>
      <c r="L52" s="10">
        <v>272.45</v>
      </c>
      <c r="O52" s="13">
        <f t="shared" si="7"/>
        <v>0</v>
      </c>
    </row>
    <row r="53" spans="1:15" s="10" customFormat="1" ht="21.95" customHeight="1">
      <c r="A53" s="12">
        <v>49</v>
      </c>
      <c r="B53" s="6" t="s">
        <v>72</v>
      </c>
      <c r="C53" s="13">
        <f t="shared" si="6"/>
        <v>92.95150000000001</v>
      </c>
      <c r="D53" s="14">
        <f t="shared" si="2"/>
        <v>27.63</v>
      </c>
      <c r="E53" s="11">
        <f t="shared" si="3"/>
        <v>32.425000000000004</v>
      </c>
      <c r="F53" s="22">
        <f t="shared" si="5"/>
        <v>0</v>
      </c>
      <c r="G53" s="22">
        <f t="shared" si="4"/>
        <v>0</v>
      </c>
      <c r="H53" s="10">
        <v>1.25</v>
      </c>
      <c r="L53" s="10">
        <v>27.63</v>
      </c>
      <c r="N53" s="10">
        <v>31.33</v>
      </c>
      <c r="O53" s="13">
        <f t="shared" si="7"/>
        <v>0</v>
      </c>
    </row>
    <row r="54" spans="1:15" s="10" customFormat="1" ht="21.95" customHeight="1">
      <c r="A54" s="12">
        <v>50</v>
      </c>
      <c r="B54" s="6" t="s">
        <v>73</v>
      </c>
      <c r="C54" s="13">
        <f t="shared" si="6"/>
        <v>186.74650000000003</v>
      </c>
      <c r="D54" s="14">
        <f t="shared" si="2"/>
        <v>54.54</v>
      </c>
      <c r="E54" s="11">
        <f t="shared" si="3"/>
        <v>32.425000000000004</v>
      </c>
      <c r="F54" s="22">
        <f t="shared" si="5"/>
        <v>0</v>
      </c>
      <c r="G54" s="22">
        <f t="shared" si="4"/>
        <v>0</v>
      </c>
      <c r="H54" s="10">
        <v>1.25</v>
      </c>
      <c r="L54" s="10">
        <v>54.54</v>
      </c>
      <c r="N54" s="10">
        <v>95.03</v>
      </c>
      <c r="O54" s="13">
        <f t="shared" si="7"/>
        <v>0</v>
      </c>
    </row>
    <row r="55" spans="1:15" s="10" customFormat="1" ht="21.95" customHeight="1">
      <c r="A55" s="12">
        <v>51</v>
      </c>
      <c r="B55" s="6" t="s">
        <v>74</v>
      </c>
      <c r="C55" s="13">
        <f t="shared" si="6"/>
        <v>69.785000000000011</v>
      </c>
      <c r="D55" s="14">
        <f t="shared" si="2"/>
        <v>20.350000000000001</v>
      </c>
      <c r="E55" s="11">
        <f t="shared" si="3"/>
        <v>32.425000000000004</v>
      </c>
      <c r="F55" s="22">
        <f t="shared" si="5"/>
        <v>0</v>
      </c>
      <c r="G55" s="22">
        <f t="shared" si="4"/>
        <v>0</v>
      </c>
      <c r="H55" s="10">
        <v>1.25</v>
      </c>
      <c r="L55" s="10">
        <v>20.350000000000001</v>
      </c>
      <c r="N55" s="10">
        <v>16.2</v>
      </c>
      <c r="O55" s="13">
        <f t="shared" si="7"/>
        <v>0</v>
      </c>
    </row>
    <row r="56" spans="1:15" s="10" customFormat="1" ht="21.95" customHeight="1">
      <c r="A56" s="12">
        <v>52</v>
      </c>
      <c r="B56" s="6" t="s">
        <v>75</v>
      </c>
      <c r="C56" s="13">
        <f t="shared" si="6"/>
        <v>672.84</v>
      </c>
      <c r="D56" s="14">
        <f t="shared" si="2"/>
        <v>422.75</v>
      </c>
      <c r="E56" s="11">
        <f t="shared" si="3"/>
        <v>32.425000000000004</v>
      </c>
      <c r="F56" s="22">
        <f t="shared" si="5"/>
        <v>0</v>
      </c>
      <c r="G56" s="22">
        <f t="shared" si="4"/>
        <v>0</v>
      </c>
      <c r="H56" s="10">
        <v>1.25</v>
      </c>
      <c r="L56" s="10">
        <v>422.75</v>
      </c>
      <c r="N56" s="10">
        <v>207.3</v>
      </c>
      <c r="O56" s="13">
        <f t="shared" si="7"/>
        <v>0</v>
      </c>
    </row>
    <row r="57" spans="1:15" s="10" customFormat="1" ht="21.95" customHeight="1">
      <c r="A57" s="12">
        <v>53</v>
      </c>
      <c r="B57" s="6" t="s">
        <v>76</v>
      </c>
      <c r="C57" s="13">
        <f t="shared" si="6"/>
        <v>9.4400000000000013</v>
      </c>
      <c r="D57" s="14">
        <f t="shared" si="2"/>
        <v>5.24</v>
      </c>
      <c r="E57" s="22">
        <f t="shared" si="3"/>
        <v>0</v>
      </c>
      <c r="F57" s="22">
        <f t="shared" si="5"/>
        <v>0</v>
      </c>
      <c r="G57" s="22">
        <f t="shared" si="4"/>
        <v>0</v>
      </c>
      <c r="L57" s="10">
        <v>5.24</v>
      </c>
      <c r="N57" s="10">
        <v>4</v>
      </c>
      <c r="O57" s="13">
        <f t="shared" si="7"/>
        <v>0</v>
      </c>
    </row>
    <row r="58" spans="1:15" s="10" customFormat="1" ht="21.95" customHeight="1">
      <c r="A58" s="12">
        <v>54</v>
      </c>
      <c r="B58" s="6" t="s">
        <v>77</v>
      </c>
      <c r="C58" s="13">
        <f t="shared" si="6"/>
        <v>15.280000000000001</v>
      </c>
      <c r="D58" s="14">
        <f t="shared" si="2"/>
        <v>9.61</v>
      </c>
      <c r="E58" s="22">
        <f t="shared" si="3"/>
        <v>0</v>
      </c>
      <c r="F58" s="22">
        <f t="shared" si="5"/>
        <v>0</v>
      </c>
      <c r="G58" s="22">
        <f t="shared" si="4"/>
        <v>0</v>
      </c>
      <c r="L58" s="10">
        <v>9.61</v>
      </c>
      <c r="N58" s="10">
        <v>5.4</v>
      </c>
      <c r="O58" s="13">
        <f t="shared" si="7"/>
        <v>0</v>
      </c>
    </row>
    <row r="59" spans="1:15" s="10" customFormat="1" ht="21.95" customHeight="1">
      <c r="A59" s="12">
        <v>55</v>
      </c>
      <c r="B59" s="6" t="s">
        <v>78</v>
      </c>
      <c r="C59" s="13">
        <f t="shared" si="6"/>
        <v>9.8500000000000014</v>
      </c>
      <c r="D59" s="14">
        <f t="shared" si="2"/>
        <v>5.65</v>
      </c>
      <c r="E59" s="22">
        <f t="shared" si="3"/>
        <v>0</v>
      </c>
      <c r="F59" s="22">
        <f t="shared" si="5"/>
        <v>0</v>
      </c>
      <c r="G59" s="22">
        <f t="shared" si="4"/>
        <v>0</v>
      </c>
      <c r="L59" s="10">
        <v>5.65</v>
      </c>
      <c r="N59" s="10">
        <v>4</v>
      </c>
      <c r="O59" s="13">
        <f t="shared" si="7"/>
        <v>0</v>
      </c>
    </row>
    <row r="60" spans="1:15" s="10" customFormat="1" ht="21.95" customHeight="1">
      <c r="A60" s="12">
        <v>56</v>
      </c>
      <c r="B60" s="6" t="s">
        <v>79</v>
      </c>
      <c r="C60" s="13">
        <f t="shared" si="6"/>
        <v>11.670000000000002</v>
      </c>
      <c r="D60" s="14">
        <f t="shared" si="2"/>
        <v>6</v>
      </c>
      <c r="E60" s="22">
        <f t="shared" si="3"/>
        <v>0</v>
      </c>
      <c r="F60" s="22">
        <f t="shared" si="5"/>
        <v>0</v>
      </c>
      <c r="G60" s="22">
        <f t="shared" si="4"/>
        <v>0</v>
      </c>
      <c r="L60" s="10">
        <v>6</v>
      </c>
      <c r="N60" s="10">
        <v>5.4</v>
      </c>
      <c r="O60" s="13">
        <f t="shared" si="7"/>
        <v>0</v>
      </c>
    </row>
    <row r="61" spans="1:15" s="10" customFormat="1" ht="21.95" customHeight="1">
      <c r="A61" s="12">
        <v>57</v>
      </c>
      <c r="B61" s="6" t="s">
        <v>80</v>
      </c>
      <c r="C61" s="13">
        <f t="shared" si="6"/>
        <v>53.625500000000009</v>
      </c>
      <c r="D61" s="14">
        <f t="shared" si="2"/>
        <v>12.16</v>
      </c>
      <c r="E61" s="11">
        <f t="shared" si="3"/>
        <v>32.425000000000004</v>
      </c>
      <c r="F61" s="22">
        <f t="shared" si="5"/>
        <v>0</v>
      </c>
      <c r="G61" s="22">
        <f t="shared" si="4"/>
        <v>0</v>
      </c>
      <c r="H61" s="10">
        <v>1.25</v>
      </c>
      <c r="L61" s="10">
        <v>12.16</v>
      </c>
      <c r="N61" s="10">
        <v>8.61</v>
      </c>
      <c r="O61" s="13">
        <f t="shared" si="7"/>
        <v>0</v>
      </c>
    </row>
    <row r="62" spans="1:15" s="10" customFormat="1" ht="21.95" customHeight="1">
      <c r="A62" s="12">
        <v>58</v>
      </c>
      <c r="B62" s="6" t="s">
        <v>81</v>
      </c>
      <c r="C62" s="13">
        <f t="shared" si="6"/>
        <v>64.333500000000001</v>
      </c>
      <c r="D62" s="14">
        <f t="shared" si="2"/>
        <v>15.98</v>
      </c>
      <c r="E62" s="11">
        <f t="shared" si="3"/>
        <v>32.425000000000004</v>
      </c>
      <c r="F62" s="22">
        <f t="shared" si="5"/>
        <v>0</v>
      </c>
      <c r="G62" s="22">
        <f t="shared" si="4"/>
        <v>0</v>
      </c>
      <c r="H62" s="10">
        <v>1.25</v>
      </c>
      <c r="L62" s="10">
        <v>15.98</v>
      </c>
      <c r="N62" s="10">
        <v>15.17</v>
      </c>
      <c r="O62" s="13">
        <f t="shared" si="7"/>
        <v>0</v>
      </c>
    </row>
    <row r="63" spans="1:15" s="10" customFormat="1" ht="21.95" customHeight="1">
      <c r="A63" s="12">
        <v>59</v>
      </c>
      <c r="B63" s="6" t="s">
        <v>82</v>
      </c>
      <c r="C63" s="13">
        <f t="shared" si="6"/>
        <v>33.002499999999998</v>
      </c>
      <c r="D63" s="14">
        <f t="shared" si="2"/>
        <v>14.89</v>
      </c>
      <c r="E63" s="22">
        <f t="shared" si="3"/>
        <v>0</v>
      </c>
      <c r="F63" s="22">
        <f t="shared" si="5"/>
        <v>0</v>
      </c>
      <c r="G63" s="22">
        <f t="shared" si="4"/>
        <v>0</v>
      </c>
      <c r="L63" s="10">
        <v>14.89</v>
      </c>
      <c r="N63" s="10">
        <v>17.25</v>
      </c>
      <c r="O63" s="13">
        <f t="shared" si="7"/>
        <v>0</v>
      </c>
    </row>
    <row r="64" spans="1:15" s="10" customFormat="1" ht="21.95" customHeight="1">
      <c r="A64" s="12">
        <v>60</v>
      </c>
      <c r="B64" s="26" t="s">
        <v>133</v>
      </c>
      <c r="C64" s="13">
        <f t="shared" si="6"/>
        <v>241.11350000000002</v>
      </c>
      <c r="D64" s="14">
        <f t="shared" si="2"/>
        <v>124.7</v>
      </c>
      <c r="E64" s="22">
        <f t="shared" si="3"/>
        <v>0</v>
      </c>
      <c r="F64" s="22">
        <f t="shared" si="5"/>
        <v>0</v>
      </c>
      <c r="G64" s="22">
        <f t="shared" si="4"/>
        <v>0</v>
      </c>
      <c r="L64" s="10">
        <v>124.7</v>
      </c>
      <c r="N64" s="10">
        <v>110.87</v>
      </c>
      <c r="O64" s="13">
        <f t="shared" si="7"/>
        <v>0</v>
      </c>
    </row>
    <row r="65" spans="1:15" s="10" customFormat="1" ht="21.95" customHeight="1">
      <c r="A65" s="12">
        <v>61</v>
      </c>
      <c r="B65" s="6" t="s">
        <v>83</v>
      </c>
      <c r="C65" s="13">
        <f t="shared" si="6"/>
        <v>1506.3899999999999</v>
      </c>
      <c r="D65" s="14">
        <f t="shared" si="2"/>
        <v>712.74</v>
      </c>
      <c r="E65" s="11">
        <f t="shared" si="3"/>
        <v>583.65</v>
      </c>
      <c r="F65" s="22">
        <f t="shared" si="5"/>
        <v>0</v>
      </c>
      <c r="G65" s="22">
        <f t="shared" si="4"/>
        <v>0</v>
      </c>
      <c r="H65" s="10">
        <v>22.5</v>
      </c>
      <c r="L65" s="10">
        <v>712.74</v>
      </c>
      <c r="N65" s="10">
        <v>200</v>
      </c>
      <c r="O65" s="13">
        <f t="shared" si="7"/>
        <v>0</v>
      </c>
    </row>
    <row r="66" spans="1:15" s="10" customFormat="1" ht="21.95" customHeight="1">
      <c r="A66" s="12">
        <v>62</v>
      </c>
      <c r="B66" s="6" t="s">
        <v>84</v>
      </c>
      <c r="C66" s="13">
        <f t="shared" si="6"/>
        <v>882.17900000000009</v>
      </c>
      <c r="D66" s="14">
        <f t="shared" si="2"/>
        <v>524.34</v>
      </c>
      <c r="E66" s="11">
        <f t="shared" si="3"/>
        <v>64.850000000000009</v>
      </c>
      <c r="F66" s="22">
        <f t="shared" si="5"/>
        <v>0</v>
      </c>
      <c r="G66" s="13">
        <f t="shared" si="4"/>
        <v>96.11399999999999</v>
      </c>
      <c r="H66" s="10">
        <v>2.5</v>
      </c>
      <c r="J66" s="10">
        <v>24.9</v>
      </c>
      <c r="L66" s="10">
        <v>524.34</v>
      </c>
      <c r="N66" s="10">
        <v>187.5</v>
      </c>
      <c r="O66" s="13">
        <f t="shared" si="7"/>
        <v>0</v>
      </c>
    </row>
    <row r="67" spans="1:15" s="10" customFormat="1" ht="21.95" customHeight="1">
      <c r="A67" s="12">
        <v>63</v>
      </c>
      <c r="B67" s="6" t="s">
        <v>85</v>
      </c>
      <c r="C67" s="13">
        <f t="shared" si="6"/>
        <v>1243.6200000000001</v>
      </c>
      <c r="D67" s="14">
        <f t="shared" si="2"/>
        <v>771.37</v>
      </c>
      <c r="E67" s="11">
        <f t="shared" si="3"/>
        <v>64.850000000000009</v>
      </c>
      <c r="F67" s="22">
        <f t="shared" si="5"/>
        <v>0</v>
      </c>
      <c r="G67" s="22">
        <f t="shared" si="4"/>
        <v>0</v>
      </c>
      <c r="H67" s="10">
        <v>2.5</v>
      </c>
      <c r="L67" s="10">
        <v>771.37</v>
      </c>
      <c r="N67" s="10">
        <v>388</v>
      </c>
      <c r="O67" s="13">
        <f t="shared" si="7"/>
        <v>0</v>
      </c>
    </row>
    <row r="68" spans="1:15" s="10" customFormat="1" ht="21.95" customHeight="1">
      <c r="A68" s="12">
        <v>64</v>
      </c>
      <c r="B68" s="6" t="s">
        <v>86</v>
      </c>
      <c r="C68" s="13">
        <f t="shared" si="6"/>
        <v>816.18</v>
      </c>
      <c r="D68" s="14">
        <f t="shared" si="2"/>
        <v>488.83</v>
      </c>
      <c r="E68" s="11">
        <f t="shared" si="3"/>
        <v>64.850000000000009</v>
      </c>
      <c r="F68" s="22">
        <f t="shared" si="5"/>
        <v>0</v>
      </c>
      <c r="G68" s="22">
        <f t="shared" si="4"/>
        <v>0</v>
      </c>
      <c r="H68" s="10">
        <v>2.5</v>
      </c>
      <c r="L68" s="10">
        <v>488.83</v>
      </c>
      <c r="N68" s="10">
        <v>250</v>
      </c>
      <c r="O68" s="13">
        <f t="shared" si="7"/>
        <v>0</v>
      </c>
    </row>
    <row r="69" spans="1:15" s="10" customFormat="1" ht="21.95" customHeight="1">
      <c r="A69" s="12">
        <v>65</v>
      </c>
      <c r="B69" s="6" t="s">
        <v>87</v>
      </c>
      <c r="C69" s="13">
        <f t="shared" si="6"/>
        <v>374.35</v>
      </c>
      <c r="D69" s="14">
        <f t="shared" si="2"/>
        <v>162.5</v>
      </c>
      <c r="E69" s="11">
        <f t="shared" si="3"/>
        <v>64.850000000000009</v>
      </c>
      <c r="F69" s="22">
        <f t="shared" si="5"/>
        <v>0</v>
      </c>
      <c r="G69" s="22">
        <f t="shared" si="4"/>
        <v>0</v>
      </c>
      <c r="H69" s="10">
        <v>2.5</v>
      </c>
      <c r="L69" s="10">
        <v>162.5</v>
      </c>
      <c r="N69" s="10">
        <v>140</v>
      </c>
      <c r="O69" s="13">
        <f t="shared" si="7"/>
        <v>0</v>
      </c>
    </row>
    <row r="70" spans="1:15" s="10" customFormat="1" ht="21.95" customHeight="1">
      <c r="A70" s="12">
        <v>66</v>
      </c>
      <c r="B70" s="6" t="s">
        <v>88</v>
      </c>
      <c r="C70" s="13">
        <f t="shared" si="6"/>
        <v>46.905000000000008</v>
      </c>
      <c r="D70" s="14">
        <f t="shared" ref="D70:D133" si="8">L70+M70</f>
        <v>1.88</v>
      </c>
      <c r="E70" s="11">
        <f t="shared" ref="E70:E111" si="9">H70*25.94</f>
        <v>32.425000000000004</v>
      </c>
      <c r="F70" s="22">
        <f t="shared" ref="F70:F133" si="10">I70*2.98</f>
        <v>0</v>
      </c>
      <c r="G70" s="22">
        <f t="shared" ref="G70:G133" si="11">J70*3.86</f>
        <v>0</v>
      </c>
      <c r="H70" s="10">
        <v>1.25</v>
      </c>
      <c r="L70" s="10">
        <v>1.88</v>
      </c>
      <c r="N70" s="10">
        <v>12</v>
      </c>
      <c r="O70" s="13">
        <f t="shared" si="7"/>
        <v>0</v>
      </c>
    </row>
    <row r="71" spans="1:15" s="10" customFormat="1" ht="21.95" customHeight="1">
      <c r="A71" s="12">
        <v>67</v>
      </c>
      <c r="B71" s="6" t="s">
        <v>89</v>
      </c>
      <c r="C71" s="13">
        <f t="shared" si="6"/>
        <v>58.234999999999999</v>
      </c>
      <c r="D71" s="14">
        <f t="shared" si="8"/>
        <v>1.66</v>
      </c>
      <c r="E71" s="11">
        <f t="shared" si="9"/>
        <v>32.425000000000004</v>
      </c>
      <c r="F71" s="22">
        <f t="shared" si="10"/>
        <v>0</v>
      </c>
      <c r="G71" s="22">
        <f t="shared" si="11"/>
        <v>0</v>
      </c>
      <c r="H71" s="10">
        <v>1.25</v>
      </c>
      <c r="L71" s="10">
        <v>1.66</v>
      </c>
      <c r="N71" s="10">
        <v>23</v>
      </c>
      <c r="O71" s="13">
        <f t="shared" si="7"/>
        <v>0</v>
      </c>
    </row>
    <row r="72" spans="1:15" s="10" customFormat="1" ht="21.95" customHeight="1">
      <c r="A72" s="12">
        <v>68</v>
      </c>
      <c r="B72" s="6" t="s">
        <v>90</v>
      </c>
      <c r="C72" s="13">
        <f t="shared" si="6"/>
        <v>106.02500000000001</v>
      </c>
      <c r="D72" s="14">
        <f t="shared" si="8"/>
        <v>2.2000000000000002</v>
      </c>
      <c r="E72" s="11">
        <f t="shared" si="9"/>
        <v>32.425000000000004</v>
      </c>
      <c r="F72" s="22">
        <f t="shared" si="10"/>
        <v>0</v>
      </c>
      <c r="G72" s="22">
        <f t="shared" si="11"/>
        <v>0</v>
      </c>
      <c r="H72" s="10">
        <v>1.25</v>
      </c>
      <c r="L72" s="10">
        <v>2.2000000000000002</v>
      </c>
      <c r="N72" s="10">
        <v>68</v>
      </c>
      <c r="O72" s="13">
        <f t="shared" si="7"/>
        <v>0</v>
      </c>
    </row>
    <row r="73" spans="1:15" s="10" customFormat="1" ht="21.95" customHeight="1">
      <c r="A73" s="12">
        <v>69</v>
      </c>
      <c r="B73" s="6" t="s">
        <v>91</v>
      </c>
      <c r="C73" s="13">
        <f t="shared" si="6"/>
        <v>137.53500000000003</v>
      </c>
      <c r="D73" s="14">
        <f t="shared" si="8"/>
        <v>12.71</v>
      </c>
      <c r="E73" s="11">
        <f t="shared" si="9"/>
        <v>32.425000000000004</v>
      </c>
      <c r="F73" s="22">
        <f t="shared" si="10"/>
        <v>0</v>
      </c>
      <c r="G73" s="22">
        <f t="shared" si="11"/>
        <v>0</v>
      </c>
      <c r="H73" s="10">
        <v>1.25</v>
      </c>
      <c r="L73" s="10">
        <v>12.71</v>
      </c>
      <c r="N73" s="10">
        <v>88</v>
      </c>
      <c r="O73" s="13">
        <f t="shared" si="7"/>
        <v>0</v>
      </c>
    </row>
    <row r="74" spans="1:15" s="10" customFormat="1" ht="21.95" customHeight="1">
      <c r="A74" s="12">
        <v>70</v>
      </c>
      <c r="B74" s="6" t="s">
        <v>92</v>
      </c>
      <c r="C74" s="13">
        <f t="shared" si="6"/>
        <v>214.875</v>
      </c>
      <c r="D74" s="14">
        <f t="shared" si="8"/>
        <v>14.45</v>
      </c>
      <c r="E74" s="11">
        <f t="shared" si="9"/>
        <v>32.425000000000004</v>
      </c>
      <c r="F74" s="22">
        <f t="shared" si="10"/>
        <v>0</v>
      </c>
      <c r="G74" s="22">
        <f t="shared" si="11"/>
        <v>0</v>
      </c>
      <c r="H74" s="10">
        <v>1.25</v>
      </c>
      <c r="L74" s="10">
        <v>14.45</v>
      </c>
      <c r="N74" s="10">
        <v>160</v>
      </c>
      <c r="O74" s="13">
        <f t="shared" si="7"/>
        <v>0</v>
      </c>
    </row>
    <row r="75" spans="1:15" s="10" customFormat="1" ht="21.95" customHeight="1">
      <c r="A75" s="12">
        <v>71</v>
      </c>
      <c r="B75" s="6" t="s">
        <v>93</v>
      </c>
      <c r="C75" s="13">
        <f t="shared" si="6"/>
        <v>96.115000000000009</v>
      </c>
      <c r="D75" s="14">
        <f t="shared" si="8"/>
        <v>15.39</v>
      </c>
      <c r="E75" s="11">
        <f t="shared" si="9"/>
        <v>32.425000000000004</v>
      </c>
      <c r="F75" s="22">
        <f t="shared" si="10"/>
        <v>0</v>
      </c>
      <c r="G75" s="22">
        <f t="shared" si="11"/>
        <v>0</v>
      </c>
      <c r="H75" s="10">
        <v>1.25</v>
      </c>
      <c r="L75" s="10">
        <v>15.39</v>
      </c>
      <c r="N75" s="10">
        <v>46</v>
      </c>
      <c r="O75" s="13">
        <f t="shared" si="7"/>
        <v>0</v>
      </c>
    </row>
    <row r="76" spans="1:15" s="10" customFormat="1" ht="21.95" customHeight="1">
      <c r="A76" s="12">
        <v>72</v>
      </c>
      <c r="B76" s="6" t="s">
        <v>94</v>
      </c>
      <c r="C76" s="13">
        <f t="shared" si="6"/>
        <v>500.59500000000003</v>
      </c>
      <c r="D76" s="14">
        <f t="shared" si="8"/>
        <v>34.520000000000003</v>
      </c>
      <c r="E76" s="11">
        <f t="shared" si="9"/>
        <v>32.425000000000004</v>
      </c>
      <c r="F76" s="22">
        <f t="shared" si="10"/>
        <v>0</v>
      </c>
      <c r="G76" s="22">
        <f t="shared" si="11"/>
        <v>0</v>
      </c>
      <c r="H76" s="10">
        <v>1.25</v>
      </c>
      <c r="L76" s="10">
        <v>34.520000000000003</v>
      </c>
      <c r="N76" s="10">
        <v>413</v>
      </c>
      <c r="O76" s="13">
        <f t="shared" si="7"/>
        <v>0</v>
      </c>
    </row>
    <row r="77" spans="1:15" s="10" customFormat="1" ht="21.95" customHeight="1">
      <c r="A77" s="12">
        <v>73</v>
      </c>
      <c r="B77" s="6" t="s">
        <v>95</v>
      </c>
      <c r="C77" s="13">
        <f t="shared" si="6"/>
        <v>296.73500000000001</v>
      </c>
      <c r="D77" s="14">
        <f t="shared" si="8"/>
        <v>33.31</v>
      </c>
      <c r="E77" s="11">
        <f t="shared" si="9"/>
        <v>32.425000000000004</v>
      </c>
      <c r="F77" s="22">
        <f t="shared" si="10"/>
        <v>0</v>
      </c>
      <c r="G77" s="22">
        <f t="shared" si="11"/>
        <v>0</v>
      </c>
      <c r="H77" s="10">
        <v>1.25</v>
      </c>
      <c r="L77" s="10">
        <v>33.31</v>
      </c>
      <c r="N77" s="10">
        <v>220</v>
      </c>
      <c r="O77" s="13">
        <f t="shared" si="7"/>
        <v>0</v>
      </c>
    </row>
    <row r="78" spans="1:15" s="10" customFormat="1" ht="21.95" customHeight="1">
      <c r="A78" s="12">
        <v>74</v>
      </c>
      <c r="B78" s="6" t="s">
        <v>96</v>
      </c>
      <c r="C78" s="13">
        <f t="shared" si="6"/>
        <v>380.94499999999999</v>
      </c>
      <c r="D78" s="14">
        <f t="shared" si="8"/>
        <v>33.520000000000003</v>
      </c>
      <c r="E78" s="11">
        <f t="shared" si="9"/>
        <v>32.425000000000004</v>
      </c>
      <c r="F78" s="22">
        <f t="shared" si="10"/>
        <v>0</v>
      </c>
      <c r="G78" s="22">
        <f t="shared" si="11"/>
        <v>0</v>
      </c>
      <c r="H78" s="10">
        <v>1.25</v>
      </c>
      <c r="L78" s="10">
        <v>33.520000000000003</v>
      </c>
      <c r="N78" s="10">
        <v>300</v>
      </c>
      <c r="O78" s="13">
        <f t="shared" si="7"/>
        <v>0</v>
      </c>
    </row>
    <row r="79" spans="1:15" s="10" customFormat="1" ht="21.95" customHeight="1">
      <c r="A79" s="12">
        <v>75</v>
      </c>
      <c r="B79" s="6" t="s">
        <v>97</v>
      </c>
      <c r="C79" s="13">
        <f t="shared" si="6"/>
        <v>136.965</v>
      </c>
      <c r="D79" s="14">
        <f t="shared" si="8"/>
        <v>33.14</v>
      </c>
      <c r="E79" s="11">
        <f t="shared" si="9"/>
        <v>32.425000000000004</v>
      </c>
      <c r="F79" s="22">
        <f t="shared" si="10"/>
        <v>0</v>
      </c>
      <c r="G79" s="22">
        <f t="shared" si="11"/>
        <v>0</v>
      </c>
      <c r="H79" s="10">
        <v>1.25</v>
      </c>
      <c r="L79" s="10">
        <v>33.14</v>
      </c>
      <c r="N79" s="10">
        <v>68</v>
      </c>
      <c r="O79" s="13">
        <f t="shared" si="7"/>
        <v>0</v>
      </c>
    </row>
    <row r="80" spans="1:15" s="10" customFormat="1" ht="21.95" customHeight="1">
      <c r="A80" s="12">
        <v>76</v>
      </c>
      <c r="B80" s="6" t="s">
        <v>98</v>
      </c>
      <c r="C80" s="13">
        <f t="shared" si="6"/>
        <v>51.325000000000003</v>
      </c>
      <c r="D80" s="14">
        <f t="shared" si="8"/>
        <v>8.4</v>
      </c>
      <c r="E80" s="11">
        <f t="shared" si="9"/>
        <v>32.425000000000004</v>
      </c>
      <c r="F80" s="22">
        <f t="shared" si="10"/>
        <v>0</v>
      </c>
      <c r="G80" s="22">
        <f t="shared" si="11"/>
        <v>0</v>
      </c>
      <c r="H80" s="10">
        <v>1.25</v>
      </c>
      <c r="L80" s="10">
        <v>8.4</v>
      </c>
      <c r="N80" s="10">
        <v>10</v>
      </c>
      <c r="O80" s="13">
        <f t="shared" si="7"/>
        <v>0</v>
      </c>
    </row>
    <row r="81" spans="1:15" s="10" customFormat="1" ht="21.95" customHeight="1">
      <c r="A81" s="12">
        <v>77</v>
      </c>
      <c r="B81" s="6" t="s">
        <v>99</v>
      </c>
      <c r="C81" s="13">
        <f t="shared" ref="C81:C144" si="12">D81+E81+F81+G81+N81*1.05</f>
        <v>171.375</v>
      </c>
      <c r="D81" s="14">
        <f t="shared" si="8"/>
        <v>12.95</v>
      </c>
      <c r="E81" s="11">
        <f t="shared" si="9"/>
        <v>32.425000000000004</v>
      </c>
      <c r="F81" s="22">
        <f t="shared" si="10"/>
        <v>0</v>
      </c>
      <c r="G81" s="22">
        <f t="shared" si="11"/>
        <v>0</v>
      </c>
      <c r="H81" s="10">
        <v>1.25</v>
      </c>
      <c r="L81" s="10">
        <v>12.95</v>
      </c>
      <c r="N81" s="10">
        <v>120</v>
      </c>
      <c r="O81" s="13">
        <f t="shared" ref="O81:O111" si="13">P81+Q81+R81+S81+Z81*1.05</f>
        <v>0</v>
      </c>
    </row>
    <row r="82" spans="1:15" s="10" customFormat="1" ht="21.95" customHeight="1">
      <c r="A82" s="12">
        <v>78</v>
      </c>
      <c r="B82" s="6" t="s">
        <v>100</v>
      </c>
      <c r="C82" s="13">
        <f t="shared" si="12"/>
        <v>47.605000000000004</v>
      </c>
      <c r="D82" s="14">
        <f t="shared" si="8"/>
        <v>15.18</v>
      </c>
      <c r="E82" s="11">
        <f t="shared" si="9"/>
        <v>32.425000000000004</v>
      </c>
      <c r="F82" s="22">
        <f t="shared" si="10"/>
        <v>0</v>
      </c>
      <c r="G82" s="22">
        <f t="shared" si="11"/>
        <v>0</v>
      </c>
      <c r="H82" s="10">
        <v>1.25</v>
      </c>
      <c r="L82" s="10">
        <v>15.18</v>
      </c>
      <c r="O82" s="13">
        <f t="shared" si="13"/>
        <v>0</v>
      </c>
    </row>
    <row r="83" spans="1:15" s="10" customFormat="1" ht="21.95" customHeight="1">
      <c r="A83" s="12">
        <v>79</v>
      </c>
      <c r="B83" s="6" t="s">
        <v>101</v>
      </c>
      <c r="C83" s="13">
        <f t="shared" si="12"/>
        <v>57.38000000000001</v>
      </c>
      <c r="D83" s="14">
        <f t="shared" si="8"/>
        <v>8.89</v>
      </c>
      <c r="E83" s="11">
        <f t="shared" si="9"/>
        <v>32.425000000000004</v>
      </c>
      <c r="F83" s="22">
        <f t="shared" si="10"/>
        <v>0</v>
      </c>
      <c r="G83" s="22">
        <f t="shared" si="11"/>
        <v>0</v>
      </c>
      <c r="H83" s="10">
        <v>1.25</v>
      </c>
      <c r="L83" s="10">
        <v>8.89</v>
      </c>
      <c r="N83" s="10">
        <v>15.3</v>
      </c>
      <c r="O83" s="13">
        <f t="shared" si="13"/>
        <v>0</v>
      </c>
    </row>
    <row r="84" spans="1:15" s="10" customFormat="1" ht="21.95" customHeight="1">
      <c r="A84" s="12">
        <v>80</v>
      </c>
      <c r="B84" s="6" t="s">
        <v>102</v>
      </c>
      <c r="C84" s="13">
        <f t="shared" si="12"/>
        <v>76.765000000000001</v>
      </c>
      <c r="D84" s="14">
        <f t="shared" si="8"/>
        <v>23.34</v>
      </c>
      <c r="E84" s="11">
        <f t="shared" si="9"/>
        <v>32.425000000000004</v>
      </c>
      <c r="F84" s="22">
        <f t="shared" si="10"/>
        <v>0</v>
      </c>
      <c r="G84" s="22">
        <f t="shared" si="11"/>
        <v>0</v>
      </c>
      <c r="H84" s="10">
        <v>1.25</v>
      </c>
      <c r="L84" s="10">
        <v>23.34</v>
      </c>
      <c r="N84" s="10">
        <v>20</v>
      </c>
      <c r="O84" s="13">
        <f t="shared" si="13"/>
        <v>0</v>
      </c>
    </row>
    <row r="85" spans="1:15" s="10" customFormat="1" ht="21.95" customHeight="1">
      <c r="A85" s="12">
        <v>81</v>
      </c>
      <c r="B85" s="6" t="s">
        <v>103</v>
      </c>
      <c r="C85" s="13">
        <f t="shared" si="12"/>
        <v>452.25</v>
      </c>
      <c r="D85" s="14">
        <f t="shared" si="8"/>
        <v>63.15</v>
      </c>
      <c r="E85" s="11">
        <f t="shared" si="9"/>
        <v>389.1</v>
      </c>
      <c r="F85" s="22">
        <f t="shared" si="10"/>
        <v>0</v>
      </c>
      <c r="G85" s="22">
        <f t="shared" si="11"/>
        <v>0</v>
      </c>
      <c r="H85" s="10">
        <v>15</v>
      </c>
      <c r="L85" s="10">
        <v>63.15</v>
      </c>
      <c r="O85" s="13">
        <f t="shared" si="13"/>
        <v>0</v>
      </c>
    </row>
    <row r="86" spans="1:15" s="10" customFormat="1" ht="21.95" customHeight="1">
      <c r="A86" s="12">
        <v>82</v>
      </c>
      <c r="B86" s="6" t="s">
        <v>104</v>
      </c>
      <c r="C86" s="13">
        <f t="shared" si="12"/>
        <v>270.67</v>
      </c>
      <c r="D86" s="14">
        <f t="shared" si="8"/>
        <v>63.15</v>
      </c>
      <c r="E86" s="11">
        <f t="shared" si="9"/>
        <v>207.52</v>
      </c>
      <c r="F86" s="22">
        <f t="shared" si="10"/>
        <v>0</v>
      </c>
      <c r="G86" s="22">
        <f t="shared" si="11"/>
        <v>0</v>
      </c>
      <c r="H86" s="10">
        <v>8</v>
      </c>
      <c r="L86" s="10">
        <v>63.15</v>
      </c>
      <c r="O86" s="13">
        <f t="shared" si="13"/>
        <v>0</v>
      </c>
    </row>
    <row r="87" spans="1:15" s="10" customFormat="1" ht="21.95" customHeight="1">
      <c r="A87" s="12">
        <v>83</v>
      </c>
      <c r="B87" s="6" t="s">
        <v>105</v>
      </c>
      <c r="C87" s="13">
        <f t="shared" si="12"/>
        <v>6.74</v>
      </c>
      <c r="D87" s="14">
        <f t="shared" si="8"/>
        <v>6.74</v>
      </c>
      <c r="E87" s="22">
        <f t="shared" si="9"/>
        <v>0</v>
      </c>
      <c r="F87" s="22">
        <f t="shared" si="10"/>
        <v>0</v>
      </c>
      <c r="G87" s="22">
        <f t="shared" si="11"/>
        <v>0</v>
      </c>
      <c r="L87" s="10">
        <v>6.74</v>
      </c>
      <c r="O87" s="13">
        <f t="shared" si="13"/>
        <v>0</v>
      </c>
    </row>
    <row r="88" spans="1:15" s="10" customFormat="1" ht="21.95" customHeight="1">
      <c r="A88" s="12">
        <v>84</v>
      </c>
      <c r="B88" s="6" t="s">
        <v>106</v>
      </c>
      <c r="C88" s="13">
        <f t="shared" si="12"/>
        <v>1074.45</v>
      </c>
      <c r="D88" s="14">
        <f t="shared" si="8"/>
        <v>694.6</v>
      </c>
      <c r="E88" s="11">
        <f t="shared" si="9"/>
        <v>64.850000000000009</v>
      </c>
      <c r="F88" s="22">
        <f t="shared" si="10"/>
        <v>0</v>
      </c>
      <c r="G88" s="22">
        <f t="shared" si="11"/>
        <v>0</v>
      </c>
      <c r="H88" s="10">
        <v>2.5</v>
      </c>
      <c r="L88" s="10">
        <v>694.6</v>
      </c>
      <c r="N88" s="10">
        <v>300</v>
      </c>
      <c r="O88" s="13">
        <f t="shared" si="13"/>
        <v>0</v>
      </c>
    </row>
    <row r="89" spans="1:15" s="10" customFormat="1" ht="21.95" customHeight="1">
      <c r="A89" s="12">
        <v>85</v>
      </c>
      <c r="B89" s="6" t="s">
        <v>107</v>
      </c>
      <c r="C89" s="13">
        <f t="shared" si="12"/>
        <v>133.495</v>
      </c>
      <c r="D89" s="14">
        <f t="shared" si="8"/>
        <v>9.51</v>
      </c>
      <c r="E89" s="11">
        <f t="shared" si="9"/>
        <v>32.425000000000004</v>
      </c>
      <c r="F89" s="22">
        <f t="shared" si="10"/>
        <v>0</v>
      </c>
      <c r="G89" s="22">
        <f t="shared" si="11"/>
        <v>0</v>
      </c>
      <c r="H89" s="10">
        <v>1.25</v>
      </c>
      <c r="L89" s="10">
        <v>9.51</v>
      </c>
      <c r="N89" s="10">
        <v>87.2</v>
      </c>
      <c r="O89" s="13">
        <f t="shared" si="13"/>
        <v>0</v>
      </c>
    </row>
    <row r="90" spans="1:15" s="10" customFormat="1" ht="21.95" customHeight="1">
      <c r="A90" s="12">
        <v>86</v>
      </c>
      <c r="B90" s="6" t="s">
        <v>108</v>
      </c>
      <c r="C90" s="13">
        <f t="shared" si="12"/>
        <v>187.19</v>
      </c>
      <c r="D90" s="14">
        <f t="shared" si="8"/>
        <v>11.65</v>
      </c>
      <c r="E90" s="11">
        <f t="shared" si="9"/>
        <v>32.425000000000004</v>
      </c>
      <c r="F90" s="22">
        <f t="shared" si="10"/>
        <v>0</v>
      </c>
      <c r="G90" s="22">
        <f t="shared" si="11"/>
        <v>0</v>
      </c>
      <c r="H90" s="10">
        <v>1.25</v>
      </c>
      <c r="L90" s="10">
        <v>11.65</v>
      </c>
      <c r="N90" s="10">
        <v>136.30000000000001</v>
      </c>
      <c r="O90" s="13">
        <f t="shared" si="13"/>
        <v>0</v>
      </c>
    </row>
    <row r="91" spans="1:15" s="10" customFormat="1" ht="21.95" customHeight="1">
      <c r="A91" s="12">
        <v>87</v>
      </c>
      <c r="B91" s="6" t="s">
        <v>109</v>
      </c>
      <c r="C91" s="13">
        <f t="shared" si="12"/>
        <v>145.155</v>
      </c>
      <c r="D91" s="14">
        <f t="shared" si="8"/>
        <v>17.39</v>
      </c>
      <c r="E91" s="11">
        <f t="shared" si="9"/>
        <v>32.425000000000004</v>
      </c>
      <c r="F91" s="22">
        <f t="shared" si="10"/>
        <v>0</v>
      </c>
      <c r="G91" s="22">
        <f t="shared" si="11"/>
        <v>0</v>
      </c>
      <c r="H91" s="10">
        <v>1.25</v>
      </c>
      <c r="L91" s="10">
        <v>17.39</v>
      </c>
      <c r="N91" s="10">
        <v>90.8</v>
      </c>
      <c r="O91" s="13">
        <f t="shared" si="13"/>
        <v>0</v>
      </c>
    </row>
    <row r="92" spans="1:15" s="10" customFormat="1" ht="21.95" customHeight="1">
      <c r="A92" s="12">
        <v>88</v>
      </c>
      <c r="B92" s="6" t="s">
        <v>110</v>
      </c>
      <c r="C92" s="13">
        <f t="shared" si="12"/>
        <v>274.18700000000001</v>
      </c>
      <c r="D92" s="14">
        <f t="shared" si="8"/>
        <v>25.21</v>
      </c>
      <c r="E92" s="11">
        <f t="shared" si="9"/>
        <v>32.425000000000004</v>
      </c>
      <c r="F92" s="22">
        <f t="shared" si="10"/>
        <v>0</v>
      </c>
      <c r="G92" s="22">
        <f t="shared" si="11"/>
        <v>0</v>
      </c>
      <c r="H92" s="10">
        <v>1.25</v>
      </c>
      <c r="L92" s="10">
        <v>25.21</v>
      </c>
      <c r="N92" s="10">
        <v>206.24</v>
      </c>
      <c r="O92" s="13">
        <f t="shared" si="13"/>
        <v>0</v>
      </c>
    </row>
    <row r="93" spans="1:15" s="10" customFormat="1" ht="21.95" customHeight="1">
      <c r="A93" s="12">
        <v>89</v>
      </c>
      <c r="B93" s="6" t="s">
        <v>111</v>
      </c>
      <c r="C93" s="13">
        <f t="shared" si="12"/>
        <v>183.51000000000002</v>
      </c>
      <c r="D93" s="14">
        <f t="shared" si="8"/>
        <v>22.04</v>
      </c>
      <c r="E93" s="11">
        <f t="shared" si="9"/>
        <v>32.425000000000004</v>
      </c>
      <c r="F93" s="22">
        <f t="shared" si="10"/>
        <v>0</v>
      </c>
      <c r="G93" s="22">
        <f t="shared" si="11"/>
        <v>0</v>
      </c>
      <c r="H93" s="10">
        <v>1.25</v>
      </c>
      <c r="L93" s="10">
        <v>22.04</v>
      </c>
      <c r="N93" s="10">
        <v>122.9</v>
      </c>
      <c r="O93" s="13">
        <f t="shared" si="13"/>
        <v>0</v>
      </c>
    </row>
    <row r="94" spans="1:15" s="10" customFormat="1" ht="21.95" customHeight="1">
      <c r="A94" s="12">
        <v>90</v>
      </c>
      <c r="B94" s="6" t="s">
        <v>112</v>
      </c>
      <c r="C94" s="13">
        <f t="shared" si="12"/>
        <v>353.57499999999999</v>
      </c>
      <c r="D94" s="14">
        <f t="shared" si="8"/>
        <v>27.15</v>
      </c>
      <c r="E94" s="11">
        <f t="shared" si="9"/>
        <v>32.425000000000004</v>
      </c>
      <c r="F94" s="22">
        <f t="shared" si="10"/>
        <v>0</v>
      </c>
      <c r="G94" s="22">
        <f t="shared" si="11"/>
        <v>0</v>
      </c>
      <c r="H94" s="10">
        <v>1.25</v>
      </c>
      <c r="I94" s="10">
        <v>0</v>
      </c>
      <c r="L94" s="10">
        <v>27.15</v>
      </c>
      <c r="N94" s="10">
        <v>280</v>
      </c>
      <c r="O94" s="13">
        <f t="shared" si="13"/>
        <v>0</v>
      </c>
    </row>
    <row r="95" spans="1:15" s="10" customFormat="1" ht="21.95" customHeight="1">
      <c r="A95" s="12">
        <v>91</v>
      </c>
      <c r="B95" s="6" t="s">
        <v>113</v>
      </c>
      <c r="C95" s="13">
        <f t="shared" si="12"/>
        <v>8.94</v>
      </c>
      <c r="D95" s="14">
        <f t="shared" si="8"/>
        <v>8.94</v>
      </c>
      <c r="E95" s="22">
        <f t="shared" si="9"/>
        <v>0</v>
      </c>
      <c r="F95" s="22">
        <f t="shared" si="10"/>
        <v>0</v>
      </c>
      <c r="G95" s="22">
        <f t="shared" si="11"/>
        <v>0</v>
      </c>
      <c r="L95" s="10">
        <v>8.94</v>
      </c>
      <c r="O95" s="13">
        <f t="shared" si="13"/>
        <v>0</v>
      </c>
    </row>
    <row r="96" spans="1:15" s="10" customFormat="1" ht="21.95" customHeight="1">
      <c r="A96" s="12">
        <v>92</v>
      </c>
      <c r="B96" s="6" t="s">
        <v>114</v>
      </c>
      <c r="C96" s="13">
        <f t="shared" si="12"/>
        <v>18.27</v>
      </c>
      <c r="D96" s="14">
        <f t="shared" si="8"/>
        <v>18.27</v>
      </c>
      <c r="E96" s="22">
        <f t="shared" si="9"/>
        <v>0</v>
      </c>
      <c r="F96" s="22">
        <f t="shared" si="10"/>
        <v>0</v>
      </c>
      <c r="G96" s="22">
        <f t="shared" si="11"/>
        <v>0</v>
      </c>
      <c r="L96" s="10">
        <v>18.27</v>
      </c>
      <c r="O96" s="13">
        <f t="shared" si="13"/>
        <v>0</v>
      </c>
    </row>
    <row r="97" spans="1:15" s="10" customFormat="1" ht="21.95" customHeight="1">
      <c r="A97" s="12">
        <v>93</v>
      </c>
      <c r="B97" s="6" t="s">
        <v>115</v>
      </c>
      <c r="C97" s="13">
        <f t="shared" si="12"/>
        <v>91.563500000000005</v>
      </c>
      <c r="D97" s="14">
        <f t="shared" si="8"/>
        <v>35.229999999999997</v>
      </c>
      <c r="E97" s="11">
        <f t="shared" si="9"/>
        <v>32.425000000000004</v>
      </c>
      <c r="F97" s="22">
        <f t="shared" si="10"/>
        <v>0</v>
      </c>
      <c r="G97" s="22">
        <f t="shared" si="11"/>
        <v>0</v>
      </c>
      <c r="H97" s="10">
        <v>1.25</v>
      </c>
      <c r="L97" s="10">
        <v>35.229999999999997</v>
      </c>
      <c r="N97" s="10">
        <v>22.77</v>
      </c>
      <c r="O97" s="13">
        <f t="shared" si="13"/>
        <v>0</v>
      </c>
    </row>
    <row r="98" spans="1:15" s="10" customFormat="1" ht="21.95" customHeight="1">
      <c r="A98" s="12">
        <v>94</v>
      </c>
      <c r="B98" s="6" t="s">
        <v>116</v>
      </c>
      <c r="C98" s="13">
        <f t="shared" si="12"/>
        <v>114.57350000000001</v>
      </c>
      <c r="D98" s="14">
        <f t="shared" si="8"/>
        <v>50.47</v>
      </c>
      <c r="E98" s="11">
        <f t="shared" si="9"/>
        <v>32.425000000000004</v>
      </c>
      <c r="F98" s="22">
        <f t="shared" si="10"/>
        <v>0</v>
      </c>
      <c r="G98" s="22">
        <f t="shared" si="11"/>
        <v>0</v>
      </c>
      <c r="H98" s="10">
        <v>1.25</v>
      </c>
      <c r="L98" s="10">
        <v>50.47</v>
      </c>
      <c r="N98" s="10">
        <v>30.17</v>
      </c>
      <c r="O98" s="13">
        <f t="shared" si="13"/>
        <v>0</v>
      </c>
    </row>
    <row r="99" spans="1:15" s="10" customFormat="1" ht="21.95" customHeight="1">
      <c r="A99" s="12">
        <v>95</v>
      </c>
      <c r="B99" s="6" t="s">
        <v>117</v>
      </c>
      <c r="C99" s="13">
        <f t="shared" si="12"/>
        <v>51.316500000000005</v>
      </c>
      <c r="D99" s="14">
        <f t="shared" si="8"/>
        <v>14.66</v>
      </c>
      <c r="E99" s="11">
        <f t="shared" si="9"/>
        <v>32.425000000000004</v>
      </c>
      <c r="F99" s="22">
        <f t="shared" si="10"/>
        <v>0</v>
      </c>
      <c r="G99" s="22">
        <f t="shared" si="11"/>
        <v>0</v>
      </c>
      <c r="H99" s="10">
        <v>1.25</v>
      </c>
      <c r="L99" s="10">
        <v>14.66</v>
      </c>
      <c r="N99" s="10">
        <v>4.03</v>
      </c>
      <c r="O99" s="13">
        <f t="shared" si="13"/>
        <v>0</v>
      </c>
    </row>
    <row r="100" spans="1:15" s="10" customFormat="1" ht="21.95" customHeight="1">
      <c r="A100" s="12">
        <v>96</v>
      </c>
      <c r="B100" s="6" t="s">
        <v>118</v>
      </c>
      <c r="C100" s="13">
        <f t="shared" si="12"/>
        <v>38.484000000000009</v>
      </c>
      <c r="D100" s="14">
        <f t="shared" si="8"/>
        <v>1.88</v>
      </c>
      <c r="E100" s="11">
        <f t="shared" si="9"/>
        <v>32.425000000000004</v>
      </c>
      <c r="F100" s="22">
        <f t="shared" si="10"/>
        <v>0</v>
      </c>
      <c r="G100" s="22">
        <f t="shared" si="11"/>
        <v>0</v>
      </c>
      <c r="H100" s="10">
        <v>1.25</v>
      </c>
      <c r="L100" s="10">
        <v>1.88</v>
      </c>
      <c r="N100" s="10">
        <v>3.98</v>
      </c>
      <c r="O100" s="13">
        <f t="shared" si="13"/>
        <v>0</v>
      </c>
    </row>
    <row r="101" spans="1:15" s="10" customFormat="1" ht="21.95" customHeight="1">
      <c r="A101" s="12">
        <v>97</v>
      </c>
      <c r="B101" s="6" t="s">
        <v>119</v>
      </c>
      <c r="C101" s="13">
        <f t="shared" si="12"/>
        <v>39.755000000000003</v>
      </c>
      <c r="D101" s="14">
        <f t="shared" si="8"/>
        <v>26.21</v>
      </c>
      <c r="E101" s="22">
        <f t="shared" si="9"/>
        <v>0</v>
      </c>
      <c r="F101" s="22">
        <f t="shared" si="10"/>
        <v>0</v>
      </c>
      <c r="G101" s="22">
        <f t="shared" si="11"/>
        <v>0</v>
      </c>
      <c r="L101" s="10">
        <v>26.21</v>
      </c>
      <c r="N101" s="10">
        <v>12.9</v>
      </c>
      <c r="O101" s="13">
        <f t="shared" si="13"/>
        <v>0</v>
      </c>
    </row>
    <row r="102" spans="1:15" s="10" customFormat="1" ht="21.95" customHeight="1">
      <c r="A102" s="12">
        <v>98</v>
      </c>
      <c r="B102" s="6" t="s">
        <v>120</v>
      </c>
      <c r="C102" s="13">
        <f t="shared" si="12"/>
        <v>20.058</v>
      </c>
      <c r="D102" s="14">
        <f t="shared" si="8"/>
        <v>16.53</v>
      </c>
      <c r="E102" s="22">
        <f t="shared" si="9"/>
        <v>0</v>
      </c>
      <c r="F102" s="22">
        <f t="shared" si="10"/>
        <v>0</v>
      </c>
      <c r="G102" s="22">
        <f t="shared" si="11"/>
        <v>0</v>
      </c>
      <c r="L102" s="10">
        <v>16.53</v>
      </c>
      <c r="N102" s="10">
        <v>3.36</v>
      </c>
      <c r="O102" s="13">
        <f t="shared" si="13"/>
        <v>0</v>
      </c>
    </row>
    <row r="103" spans="1:15" s="10" customFormat="1" ht="21.95" customHeight="1">
      <c r="A103" s="12">
        <v>99</v>
      </c>
      <c r="B103" s="6" t="s">
        <v>121</v>
      </c>
      <c r="C103" s="13">
        <f t="shared" si="12"/>
        <v>76.69</v>
      </c>
      <c r="D103" s="14">
        <f t="shared" si="8"/>
        <v>48.34</v>
      </c>
      <c r="E103" s="22">
        <f t="shared" si="9"/>
        <v>0</v>
      </c>
      <c r="F103" s="22">
        <f t="shared" si="10"/>
        <v>0</v>
      </c>
      <c r="G103" s="22">
        <f t="shared" si="11"/>
        <v>0</v>
      </c>
      <c r="L103" s="10">
        <v>48.34</v>
      </c>
      <c r="N103" s="10">
        <v>27</v>
      </c>
      <c r="O103" s="13">
        <f t="shared" si="13"/>
        <v>0</v>
      </c>
    </row>
    <row r="104" spans="1:15" s="10" customFormat="1" ht="21.95" customHeight="1">
      <c r="A104" s="12">
        <v>100</v>
      </c>
      <c r="B104" s="6" t="s">
        <v>122</v>
      </c>
      <c r="C104" s="13">
        <f t="shared" si="12"/>
        <v>13.47</v>
      </c>
      <c r="D104" s="14">
        <f t="shared" si="8"/>
        <v>5.07</v>
      </c>
      <c r="E104" s="22">
        <f t="shared" si="9"/>
        <v>0</v>
      </c>
      <c r="F104" s="22">
        <f t="shared" si="10"/>
        <v>0</v>
      </c>
      <c r="G104" s="22">
        <f t="shared" si="11"/>
        <v>0</v>
      </c>
      <c r="L104" s="10">
        <v>5.07</v>
      </c>
      <c r="N104" s="10">
        <v>8</v>
      </c>
      <c r="O104" s="13">
        <f t="shared" si="13"/>
        <v>0</v>
      </c>
    </row>
    <row r="105" spans="1:15" s="10" customFormat="1" ht="21.95" customHeight="1">
      <c r="A105" s="12">
        <v>101</v>
      </c>
      <c r="B105" s="6" t="s">
        <v>123</v>
      </c>
      <c r="C105" s="13">
        <f t="shared" si="12"/>
        <v>105.97500000000001</v>
      </c>
      <c r="D105" s="14">
        <f t="shared" si="8"/>
        <v>28.63</v>
      </c>
      <c r="E105" s="11">
        <f t="shared" si="9"/>
        <v>64.850000000000009</v>
      </c>
      <c r="F105" s="22">
        <f t="shared" si="10"/>
        <v>0</v>
      </c>
      <c r="G105" s="22">
        <f t="shared" si="11"/>
        <v>0</v>
      </c>
      <c r="H105" s="10">
        <v>2.5</v>
      </c>
      <c r="L105" s="10">
        <v>28.63</v>
      </c>
      <c r="N105" s="10">
        <v>11.9</v>
      </c>
      <c r="O105" s="13">
        <f t="shared" si="13"/>
        <v>0</v>
      </c>
    </row>
    <row r="106" spans="1:15" s="10" customFormat="1" ht="21.95" customHeight="1">
      <c r="A106" s="12">
        <v>102</v>
      </c>
      <c r="B106" s="6" t="s">
        <v>124</v>
      </c>
      <c r="C106" s="13">
        <f t="shared" si="12"/>
        <v>83.510000000000019</v>
      </c>
      <c r="D106" s="14">
        <f t="shared" si="8"/>
        <v>17.38</v>
      </c>
      <c r="E106" s="11">
        <f t="shared" si="9"/>
        <v>32.425000000000004</v>
      </c>
      <c r="F106" s="22">
        <f t="shared" si="10"/>
        <v>0</v>
      </c>
      <c r="G106" s="22">
        <f t="shared" si="11"/>
        <v>0</v>
      </c>
      <c r="H106" s="10">
        <v>1.25</v>
      </c>
      <c r="L106" s="10">
        <v>17.38</v>
      </c>
      <c r="N106" s="10">
        <v>32.1</v>
      </c>
      <c r="O106" s="13">
        <f t="shared" si="13"/>
        <v>0</v>
      </c>
    </row>
    <row r="107" spans="1:15" s="10" customFormat="1" ht="21.95" customHeight="1">
      <c r="A107" s="12">
        <v>103</v>
      </c>
      <c r="B107" s="6" t="s">
        <v>125</v>
      </c>
      <c r="C107" s="13">
        <f t="shared" si="12"/>
        <v>60.555000000000007</v>
      </c>
      <c r="D107" s="14">
        <f t="shared" si="8"/>
        <v>14.69</v>
      </c>
      <c r="E107" s="11">
        <f t="shared" si="9"/>
        <v>32.425000000000004</v>
      </c>
      <c r="F107" s="22">
        <f t="shared" si="10"/>
        <v>0</v>
      </c>
      <c r="G107" s="22">
        <f t="shared" si="11"/>
        <v>0</v>
      </c>
      <c r="H107" s="10">
        <v>1.25</v>
      </c>
      <c r="L107" s="10">
        <v>14.69</v>
      </c>
      <c r="N107" s="10">
        <v>12.8</v>
      </c>
      <c r="O107" s="13">
        <f t="shared" si="13"/>
        <v>0</v>
      </c>
    </row>
    <row r="108" spans="1:15" s="10" customFormat="1" ht="21.95" customHeight="1">
      <c r="A108" s="12">
        <v>104</v>
      </c>
      <c r="B108" s="6" t="s">
        <v>126</v>
      </c>
      <c r="C108" s="13">
        <f t="shared" si="12"/>
        <v>31.160000000000004</v>
      </c>
      <c r="D108" s="14">
        <f t="shared" si="8"/>
        <v>5.96</v>
      </c>
      <c r="E108" s="22">
        <f t="shared" si="9"/>
        <v>0</v>
      </c>
      <c r="F108" s="22">
        <f t="shared" si="10"/>
        <v>0</v>
      </c>
      <c r="G108" s="22">
        <f t="shared" si="11"/>
        <v>0</v>
      </c>
      <c r="L108" s="10">
        <v>5.96</v>
      </c>
      <c r="N108" s="10">
        <v>24</v>
      </c>
      <c r="O108" s="13">
        <f t="shared" si="13"/>
        <v>0</v>
      </c>
    </row>
    <row r="109" spans="1:15" s="10" customFormat="1" ht="21.95" customHeight="1">
      <c r="A109" s="12">
        <v>105</v>
      </c>
      <c r="B109" s="6" t="s">
        <v>127</v>
      </c>
      <c r="C109" s="13">
        <f t="shared" si="12"/>
        <v>88.31</v>
      </c>
      <c r="D109" s="14">
        <f t="shared" si="8"/>
        <v>10.61</v>
      </c>
      <c r="E109" s="22">
        <f t="shared" si="9"/>
        <v>0</v>
      </c>
      <c r="F109" s="22">
        <f t="shared" si="10"/>
        <v>0</v>
      </c>
      <c r="G109" s="22">
        <f t="shared" si="11"/>
        <v>0</v>
      </c>
      <c r="L109" s="10">
        <v>10.61</v>
      </c>
      <c r="N109" s="10">
        <v>74</v>
      </c>
      <c r="O109" s="13">
        <f t="shared" si="13"/>
        <v>0</v>
      </c>
    </row>
    <row r="110" spans="1:15" s="10" customFormat="1" ht="21.95" customHeight="1">
      <c r="A110" s="12">
        <v>106</v>
      </c>
      <c r="B110" s="6" t="s">
        <v>128</v>
      </c>
      <c r="C110" s="13">
        <f t="shared" si="12"/>
        <v>42.67</v>
      </c>
      <c r="D110" s="14">
        <f t="shared" si="8"/>
        <v>12.64</v>
      </c>
      <c r="E110" s="22">
        <f t="shared" si="9"/>
        <v>0</v>
      </c>
      <c r="F110" s="22">
        <f t="shared" si="10"/>
        <v>0</v>
      </c>
      <c r="G110" s="22">
        <f t="shared" si="11"/>
        <v>0</v>
      </c>
      <c r="L110" s="10">
        <v>12.64</v>
      </c>
      <c r="N110" s="10">
        <v>28.6</v>
      </c>
      <c r="O110" s="13">
        <f t="shared" si="13"/>
        <v>0</v>
      </c>
    </row>
    <row r="111" spans="1:15" s="10" customFormat="1" ht="21.95" customHeight="1">
      <c r="A111" s="12">
        <v>107</v>
      </c>
      <c r="B111" s="6" t="s">
        <v>129</v>
      </c>
      <c r="C111" s="13">
        <f t="shared" si="12"/>
        <v>247.41</v>
      </c>
      <c r="D111" s="14">
        <f t="shared" si="8"/>
        <v>21.66</v>
      </c>
      <c r="E111" s="22">
        <f t="shared" si="9"/>
        <v>0</v>
      </c>
      <c r="F111" s="22">
        <f t="shared" si="10"/>
        <v>0</v>
      </c>
      <c r="G111" s="22">
        <f t="shared" si="11"/>
        <v>0</v>
      </c>
      <c r="L111" s="10">
        <v>21.66</v>
      </c>
      <c r="N111" s="10">
        <v>215</v>
      </c>
      <c r="O111" s="13">
        <f t="shared" si="13"/>
        <v>0</v>
      </c>
    </row>
    <row r="112" spans="1:15" ht="21.95" customHeight="1">
      <c r="A112" s="15"/>
      <c r="B112" s="4" t="s">
        <v>130</v>
      </c>
      <c r="C112" s="7" t="s">
        <v>130</v>
      </c>
      <c r="D112" s="8" t="s">
        <v>130</v>
      </c>
      <c r="E112" s="5" t="s">
        <v>130</v>
      </c>
      <c r="F112" s="24" t="s">
        <v>130</v>
      </c>
      <c r="G112" s="5" t="s">
        <v>130</v>
      </c>
    </row>
    <row r="113" spans="1:7" ht="21.95" customHeight="1">
      <c r="A113" s="15"/>
      <c r="B113" s="4"/>
      <c r="C113" s="7">
        <f t="shared" si="12"/>
        <v>0</v>
      </c>
      <c r="D113" s="8">
        <f t="shared" si="8"/>
        <v>0</v>
      </c>
      <c r="E113" s="5"/>
      <c r="F113" s="24">
        <f t="shared" si="10"/>
        <v>0</v>
      </c>
      <c r="G113" s="5">
        <f t="shared" si="11"/>
        <v>0</v>
      </c>
    </row>
    <row r="114" spans="1:7" ht="21.95" customHeight="1">
      <c r="A114" s="15"/>
      <c r="B114" s="4"/>
      <c r="C114" s="7">
        <f t="shared" si="12"/>
        <v>0</v>
      </c>
      <c r="D114" s="8">
        <f t="shared" si="8"/>
        <v>0</v>
      </c>
      <c r="E114" s="5"/>
      <c r="F114" s="24">
        <f t="shared" si="10"/>
        <v>0</v>
      </c>
      <c r="G114" s="5">
        <f t="shared" si="11"/>
        <v>0</v>
      </c>
    </row>
    <row r="115" spans="1:7" ht="21.95" customHeight="1">
      <c r="A115" s="15"/>
      <c r="B115" s="4"/>
      <c r="C115" s="7">
        <f t="shared" si="12"/>
        <v>0</v>
      </c>
      <c r="D115" s="8">
        <f t="shared" si="8"/>
        <v>0</v>
      </c>
      <c r="E115" s="5"/>
      <c r="F115" s="24">
        <f t="shared" si="10"/>
        <v>0</v>
      </c>
      <c r="G115" s="5">
        <f t="shared" si="11"/>
        <v>0</v>
      </c>
    </row>
    <row r="116" spans="1:7" ht="21.95" customHeight="1">
      <c r="A116" s="15"/>
      <c r="B116" s="4"/>
      <c r="C116" s="7">
        <f t="shared" si="12"/>
        <v>0</v>
      </c>
      <c r="D116" s="8">
        <f t="shared" si="8"/>
        <v>0</v>
      </c>
      <c r="E116" s="5"/>
      <c r="F116" s="24">
        <f t="shared" si="10"/>
        <v>0</v>
      </c>
      <c r="G116" s="5">
        <f t="shared" si="11"/>
        <v>0</v>
      </c>
    </row>
    <row r="117" spans="1:7" ht="21.95" customHeight="1">
      <c r="A117" s="15"/>
      <c r="B117" s="4"/>
      <c r="C117" s="7">
        <f t="shared" si="12"/>
        <v>0</v>
      </c>
      <c r="D117" s="8">
        <f t="shared" si="8"/>
        <v>0</v>
      </c>
      <c r="E117" s="5"/>
      <c r="F117" s="24">
        <f t="shared" si="10"/>
        <v>0</v>
      </c>
      <c r="G117" s="5">
        <f t="shared" si="11"/>
        <v>0</v>
      </c>
    </row>
    <row r="118" spans="1:7" ht="21.95" customHeight="1">
      <c r="A118" s="15"/>
      <c r="B118" s="4"/>
      <c r="C118" s="7">
        <f t="shared" si="12"/>
        <v>0</v>
      </c>
      <c r="D118" s="8">
        <f t="shared" si="8"/>
        <v>0</v>
      </c>
      <c r="E118" s="5"/>
      <c r="F118" s="24">
        <f t="shared" si="10"/>
        <v>0</v>
      </c>
      <c r="G118" s="5">
        <f t="shared" si="11"/>
        <v>0</v>
      </c>
    </row>
    <row r="119" spans="1:7" ht="21.95" customHeight="1">
      <c r="A119" s="15"/>
      <c r="B119" s="4"/>
      <c r="C119" s="7">
        <f t="shared" si="12"/>
        <v>0</v>
      </c>
      <c r="D119" s="8">
        <f t="shared" si="8"/>
        <v>0</v>
      </c>
      <c r="E119" s="5"/>
      <c r="F119" s="24">
        <f t="shared" si="10"/>
        <v>0</v>
      </c>
      <c r="G119" s="5">
        <f t="shared" si="11"/>
        <v>0</v>
      </c>
    </row>
    <row r="120" spans="1:7" ht="21.95" customHeight="1">
      <c r="A120" s="15"/>
      <c r="B120" s="4"/>
      <c r="C120" s="7">
        <f t="shared" si="12"/>
        <v>0</v>
      </c>
      <c r="D120" s="8">
        <f t="shared" si="8"/>
        <v>0</v>
      </c>
      <c r="E120" s="5"/>
      <c r="F120" s="24">
        <f t="shared" si="10"/>
        <v>0</v>
      </c>
      <c r="G120" s="5">
        <f t="shared" si="11"/>
        <v>0</v>
      </c>
    </row>
    <row r="121" spans="1:7" ht="21.95" customHeight="1">
      <c r="A121" s="15"/>
      <c r="B121" s="4"/>
      <c r="C121" s="7">
        <f t="shared" si="12"/>
        <v>0</v>
      </c>
      <c r="D121" s="8">
        <f t="shared" si="8"/>
        <v>0</v>
      </c>
      <c r="E121" s="5"/>
      <c r="F121" s="24">
        <f t="shared" si="10"/>
        <v>0</v>
      </c>
      <c r="G121" s="5">
        <f t="shared" si="11"/>
        <v>0</v>
      </c>
    </row>
    <row r="122" spans="1:7" ht="21.95" customHeight="1">
      <c r="A122" s="15"/>
      <c r="B122" s="4"/>
      <c r="C122" s="7">
        <f t="shared" si="12"/>
        <v>0</v>
      </c>
      <c r="D122" s="8">
        <f t="shared" si="8"/>
        <v>0</v>
      </c>
      <c r="E122" s="5"/>
      <c r="F122" s="24">
        <f t="shared" si="10"/>
        <v>0</v>
      </c>
      <c r="G122" s="5">
        <f t="shared" si="11"/>
        <v>0</v>
      </c>
    </row>
    <row r="123" spans="1:7" ht="21.95" customHeight="1">
      <c r="A123" s="15"/>
      <c r="B123" s="4"/>
      <c r="C123" s="7">
        <f t="shared" si="12"/>
        <v>0</v>
      </c>
      <c r="D123" s="8">
        <f t="shared" si="8"/>
        <v>0</v>
      </c>
      <c r="E123" s="5"/>
      <c r="F123" s="24">
        <f t="shared" si="10"/>
        <v>0</v>
      </c>
      <c r="G123" s="5">
        <f t="shared" si="11"/>
        <v>0</v>
      </c>
    </row>
    <row r="124" spans="1:7" ht="21.95" customHeight="1">
      <c r="A124" s="15"/>
      <c r="B124" s="4"/>
      <c r="C124" s="7">
        <f t="shared" si="12"/>
        <v>0</v>
      </c>
      <c r="D124" s="8">
        <f t="shared" si="8"/>
        <v>0</v>
      </c>
      <c r="E124" s="5"/>
      <c r="F124" s="24">
        <f t="shared" si="10"/>
        <v>0</v>
      </c>
      <c r="G124" s="5">
        <f t="shared" si="11"/>
        <v>0</v>
      </c>
    </row>
    <row r="125" spans="1:7" ht="21.95" customHeight="1">
      <c r="A125" s="15"/>
      <c r="B125" s="4"/>
      <c r="C125" s="7">
        <f t="shared" si="12"/>
        <v>0</v>
      </c>
      <c r="D125" s="8">
        <f t="shared" si="8"/>
        <v>0</v>
      </c>
      <c r="E125" s="5"/>
      <c r="F125" s="24">
        <f t="shared" si="10"/>
        <v>0</v>
      </c>
      <c r="G125" s="5">
        <f t="shared" si="11"/>
        <v>0</v>
      </c>
    </row>
    <row r="126" spans="1:7" ht="21.95" customHeight="1">
      <c r="A126" s="15"/>
      <c r="B126" s="4"/>
      <c r="C126" s="7">
        <f t="shared" si="12"/>
        <v>0</v>
      </c>
      <c r="D126" s="8">
        <f t="shared" si="8"/>
        <v>0</v>
      </c>
      <c r="E126" s="5"/>
      <c r="F126" s="24">
        <f t="shared" si="10"/>
        <v>0</v>
      </c>
      <c r="G126" s="5">
        <f t="shared" si="11"/>
        <v>0</v>
      </c>
    </row>
    <row r="127" spans="1:7" ht="21.95" customHeight="1">
      <c r="A127" s="15"/>
      <c r="B127" s="4"/>
      <c r="C127" s="7">
        <f t="shared" si="12"/>
        <v>0</v>
      </c>
      <c r="D127" s="8">
        <f t="shared" si="8"/>
        <v>0</v>
      </c>
      <c r="E127" s="5"/>
      <c r="F127" s="24">
        <f t="shared" si="10"/>
        <v>0</v>
      </c>
      <c r="G127" s="5">
        <f t="shared" si="11"/>
        <v>0</v>
      </c>
    </row>
    <row r="128" spans="1:7" ht="21.95" customHeight="1">
      <c r="A128" s="15"/>
      <c r="B128" s="4"/>
      <c r="C128" s="7">
        <f t="shared" si="12"/>
        <v>0</v>
      </c>
      <c r="D128" s="8">
        <f t="shared" si="8"/>
        <v>0</v>
      </c>
      <c r="E128" s="5"/>
      <c r="F128" s="24">
        <f t="shared" si="10"/>
        <v>0</v>
      </c>
      <c r="G128" s="5">
        <f t="shared" si="11"/>
        <v>0</v>
      </c>
    </row>
    <row r="129" spans="1:7" ht="21.95" customHeight="1">
      <c r="A129" s="15"/>
      <c r="B129" s="4"/>
      <c r="C129" s="7">
        <f t="shared" si="12"/>
        <v>0</v>
      </c>
      <c r="D129" s="8">
        <f t="shared" si="8"/>
        <v>0</v>
      </c>
      <c r="E129" s="5"/>
      <c r="F129" s="24">
        <f t="shared" si="10"/>
        <v>0</v>
      </c>
      <c r="G129" s="5">
        <f t="shared" si="11"/>
        <v>0</v>
      </c>
    </row>
    <row r="130" spans="1:7" ht="21.95" customHeight="1">
      <c r="A130" s="15"/>
      <c r="B130" s="4"/>
      <c r="C130" s="7">
        <f t="shared" si="12"/>
        <v>0</v>
      </c>
      <c r="D130" s="8">
        <f t="shared" si="8"/>
        <v>0</v>
      </c>
      <c r="E130" s="5"/>
      <c r="F130" s="24">
        <f t="shared" si="10"/>
        <v>0</v>
      </c>
      <c r="G130" s="5">
        <f t="shared" si="11"/>
        <v>0</v>
      </c>
    </row>
    <row r="131" spans="1:7" ht="21.95" customHeight="1">
      <c r="A131" s="15"/>
      <c r="B131" s="4"/>
      <c r="C131" s="7">
        <f t="shared" si="12"/>
        <v>0</v>
      </c>
      <c r="D131" s="8">
        <f t="shared" si="8"/>
        <v>0</v>
      </c>
      <c r="E131" s="5"/>
      <c r="F131" s="24">
        <f t="shared" si="10"/>
        <v>0</v>
      </c>
      <c r="G131" s="5">
        <f t="shared" si="11"/>
        <v>0</v>
      </c>
    </row>
    <row r="132" spans="1:7" ht="21.95" customHeight="1">
      <c r="A132" s="15"/>
      <c r="B132" s="4"/>
      <c r="C132" s="7">
        <f t="shared" si="12"/>
        <v>0</v>
      </c>
      <c r="D132" s="8">
        <f t="shared" si="8"/>
        <v>0</v>
      </c>
      <c r="E132" s="5"/>
      <c r="F132" s="24">
        <f t="shared" si="10"/>
        <v>0</v>
      </c>
      <c r="G132" s="5">
        <f t="shared" si="11"/>
        <v>0</v>
      </c>
    </row>
    <row r="133" spans="1:7" ht="21.95" customHeight="1">
      <c r="A133" s="15"/>
      <c r="B133" s="4"/>
      <c r="C133" s="7">
        <f t="shared" si="12"/>
        <v>0</v>
      </c>
      <c r="D133" s="8">
        <f t="shared" si="8"/>
        <v>0</v>
      </c>
      <c r="E133" s="5"/>
      <c r="F133" s="24">
        <f t="shared" si="10"/>
        <v>0</v>
      </c>
      <c r="G133" s="5">
        <f t="shared" si="11"/>
        <v>0</v>
      </c>
    </row>
    <row r="134" spans="1:7" ht="21.95" customHeight="1">
      <c r="A134" s="15"/>
      <c r="B134" s="4"/>
      <c r="C134" s="7">
        <f t="shared" si="12"/>
        <v>0</v>
      </c>
      <c r="D134" s="8">
        <f t="shared" ref="D134:D197" si="14">L134+M134</f>
        <v>0</v>
      </c>
      <c r="E134" s="5"/>
      <c r="F134" s="24">
        <f t="shared" ref="F134:F197" si="15">I134*2.98</f>
        <v>0</v>
      </c>
      <c r="G134" s="5">
        <f t="shared" ref="G134:G197" si="16">J134*3.86</f>
        <v>0</v>
      </c>
    </row>
    <row r="135" spans="1:7" ht="21.95" customHeight="1">
      <c r="A135" s="15"/>
      <c r="B135" s="4"/>
      <c r="C135" s="7">
        <f t="shared" si="12"/>
        <v>0</v>
      </c>
      <c r="D135" s="8">
        <f t="shared" si="14"/>
        <v>0</v>
      </c>
      <c r="E135" s="5"/>
      <c r="F135" s="24">
        <f t="shared" si="15"/>
        <v>0</v>
      </c>
      <c r="G135" s="5">
        <f t="shared" si="16"/>
        <v>0</v>
      </c>
    </row>
    <row r="136" spans="1:7" ht="21.95" customHeight="1">
      <c r="A136" s="15"/>
      <c r="B136" s="4"/>
      <c r="C136" s="7">
        <f t="shared" si="12"/>
        <v>0</v>
      </c>
      <c r="D136" s="8">
        <f t="shared" si="14"/>
        <v>0</v>
      </c>
      <c r="E136" s="5"/>
      <c r="F136" s="24">
        <f t="shared" si="15"/>
        <v>0</v>
      </c>
      <c r="G136" s="5">
        <f t="shared" si="16"/>
        <v>0</v>
      </c>
    </row>
    <row r="137" spans="1:7" ht="21.95" customHeight="1">
      <c r="A137" s="15"/>
      <c r="B137" s="4"/>
      <c r="C137" s="7">
        <f t="shared" si="12"/>
        <v>0</v>
      </c>
      <c r="D137" s="8">
        <f t="shared" si="14"/>
        <v>0</v>
      </c>
      <c r="E137" s="5"/>
      <c r="F137" s="24">
        <f t="shared" si="15"/>
        <v>0</v>
      </c>
      <c r="G137" s="5">
        <f t="shared" si="16"/>
        <v>0</v>
      </c>
    </row>
    <row r="138" spans="1:7" ht="21.95" customHeight="1">
      <c r="A138" s="15"/>
      <c r="B138" s="4"/>
      <c r="C138" s="7">
        <f t="shared" si="12"/>
        <v>0</v>
      </c>
      <c r="D138" s="8">
        <f t="shared" si="14"/>
        <v>0</v>
      </c>
      <c r="E138" s="5"/>
      <c r="F138" s="24">
        <f t="shared" si="15"/>
        <v>0</v>
      </c>
      <c r="G138" s="5">
        <f t="shared" si="16"/>
        <v>0</v>
      </c>
    </row>
    <row r="139" spans="1:7" ht="21.95" customHeight="1">
      <c r="A139" s="15"/>
      <c r="B139" s="4"/>
      <c r="C139" s="7">
        <f t="shared" si="12"/>
        <v>0</v>
      </c>
      <c r="D139" s="8">
        <f t="shared" si="14"/>
        <v>0</v>
      </c>
      <c r="E139" s="5"/>
      <c r="F139" s="24">
        <f t="shared" si="15"/>
        <v>0</v>
      </c>
      <c r="G139" s="5">
        <f t="shared" si="16"/>
        <v>0</v>
      </c>
    </row>
    <row r="140" spans="1:7" ht="21.95" customHeight="1">
      <c r="A140" s="15"/>
      <c r="B140" s="4"/>
      <c r="C140" s="7">
        <f t="shared" si="12"/>
        <v>0</v>
      </c>
      <c r="D140" s="8">
        <f t="shared" si="14"/>
        <v>0</v>
      </c>
      <c r="E140" s="5"/>
      <c r="F140" s="24">
        <f t="shared" si="15"/>
        <v>0</v>
      </c>
      <c r="G140" s="5">
        <f t="shared" si="16"/>
        <v>0</v>
      </c>
    </row>
    <row r="141" spans="1:7" ht="21.95" customHeight="1">
      <c r="A141" s="15"/>
      <c r="B141" s="4"/>
      <c r="C141" s="7">
        <f t="shared" si="12"/>
        <v>0</v>
      </c>
      <c r="D141" s="8">
        <f t="shared" si="14"/>
        <v>0</v>
      </c>
      <c r="E141" s="5"/>
      <c r="F141" s="24">
        <f t="shared" si="15"/>
        <v>0</v>
      </c>
      <c r="G141" s="5">
        <f t="shared" si="16"/>
        <v>0</v>
      </c>
    </row>
    <row r="142" spans="1:7" ht="21.95" customHeight="1">
      <c r="A142" s="15"/>
      <c r="B142" s="4"/>
      <c r="C142" s="7">
        <f t="shared" si="12"/>
        <v>0</v>
      </c>
      <c r="D142" s="8">
        <f t="shared" si="14"/>
        <v>0</v>
      </c>
      <c r="E142" s="5"/>
      <c r="F142" s="24">
        <f t="shared" si="15"/>
        <v>0</v>
      </c>
      <c r="G142" s="5">
        <f t="shared" si="16"/>
        <v>0</v>
      </c>
    </row>
    <row r="143" spans="1:7" ht="21.95" customHeight="1">
      <c r="A143" s="15"/>
      <c r="B143" s="4"/>
      <c r="C143" s="7">
        <f t="shared" si="12"/>
        <v>0</v>
      </c>
      <c r="D143" s="8">
        <f t="shared" si="14"/>
        <v>0</v>
      </c>
      <c r="E143" s="5"/>
      <c r="F143" s="24">
        <f t="shared" si="15"/>
        <v>0</v>
      </c>
      <c r="G143" s="5">
        <f t="shared" si="16"/>
        <v>0</v>
      </c>
    </row>
    <row r="144" spans="1:7" ht="21.95" customHeight="1">
      <c r="A144" s="15"/>
      <c r="B144" s="4"/>
      <c r="C144" s="7">
        <f t="shared" si="12"/>
        <v>0</v>
      </c>
      <c r="D144" s="8">
        <f t="shared" si="14"/>
        <v>0</v>
      </c>
      <c r="E144" s="5"/>
      <c r="F144" s="24">
        <f t="shared" si="15"/>
        <v>0</v>
      </c>
      <c r="G144" s="5">
        <f t="shared" si="16"/>
        <v>0</v>
      </c>
    </row>
    <row r="145" spans="1:7" ht="21.95" customHeight="1">
      <c r="A145" s="15"/>
      <c r="B145" s="4"/>
      <c r="C145" s="7">
        <f t="shared" ref="C145:C196" si="17">D145+E145+F145+G145+N145*1.05</f>
        <v>0</v>
      </c>
      <c r="D145" s="8">
        <f t="shared" si="14"/>
        <v>0</v>
      </c>
      <c r="E145" s="5"/>
      <c r="F145" s="24">
        <f t="shared" si="15"/>
        <v>0</v>
      </c>
      <c r="G145" s="5">
        <f t="shared" si="16"/>
        <v>0</v>
      </c>
    </row>
    <row r="146" spans="1:7" ht="21.95" customHeight="1">
      <c r="A146" s="15"/>
      <c r="B146" s="4"/>
      <c r="C146" s="7">
        <f t="shared" si="17"/>
        <v>0</v>
      </c>
      <c r="D146" s="8">
        <f t="shared" si="14"/>
        <v>0</v>
      </c>
      <c r="E146" s="5"/>
      <c r="F146" s="24">
        <f t="shared" si="15"/>
        <v>0</v>
      </c>
      <c r="G146" s="5">
        <f t="shared" si="16"/>
        <v>0</v>
      </c>
    </row>
    <row r="147" spans="1:7" ht="21.95" customHeight="1">
      <c r="A147" s="15"/>
      <c r="B147" s="4"/>
      <c r="C147" s="7">
        <f t="shared" si="17"/>
        <v>0</v>
      </c>
      <c r="D147" s="8">
        <f t="shared" si="14"/>
        <v>0</v>
      </c>
      <c r="E147" s="5"/>
      <c r="F147" s="24">
        <f t="shared" si="15"/>
        <v>0</v>
      </c>
      <c r="G147" s="5">
        <f t="shared" si="16"/>
        <v>0</v>
      </c>
    </row>
    <row r="148" spans="1:7" ht="21.95" customHeight="1">
      <c r="A148" s="15"/>
      <c r="B148" s="4"/>
      <c r="C148" s="7">
        <f t="shared" si="17"/>
        <v>0</v>
      </c>
      <c r="D148" s="8">
        <f t="shared" si="14"/>
        <v>0</v>
      </c>
      <c r="E148" s="5"/>
      <c r="F148" s="24">
        <f t="shared" si="15"/>
        <v>0</v>
      </c>
      <c r="G148" s="5">
        <f t="shared" si="16"/>
        <v>0</v>
      </c>
    </row>
    <row r="149" spans="1:7" ht="21.95" customHeight="1">
      <c r="A149" s="15"/>
      <c r="B149" s="4"/>
      <c r="C149" s="7">
        <f t="shared" si="17"/>
        <v>0</v>
      </c>
      <c r="D149" s="8">
        <f t="shared" si="14"/>
        <v>0</v>
      </c>
      <c r="E149" s="5"/>
      <c r="F149" s="24">
        <f t="shared" si="15"/>
        <v>0</v>
      </c>
      <c r="G149" s="5">
        <f t="shared" si="16"/>
        <v>0</v>
      </c>
    </row>
    <row r="150" spans="1:7" ht="21.95" customHeight="1">
      <c r="A150" s="15"/>
      <c r="B150" s="4"/>
      <c r="C150" s="7">
        <f t="shared" si="17"/>
        <v>0</v>
      </c>
      <c r="D150" s="8">
        <f t="shared" si="14"/>
        <v>0</v>
      </c>
      <c r="E150" s="5"/>
      <c r="F150" s="24">
        <f t="shared" si="15"/>
        <v>0</v>
      </c>
      <c r="G150" s="5">
        <f t="shared" si="16"/>
        <v>0</v>
      </c>
    </row>
    <row r="151" spans="1:7" ht="21.95" customHeight="1">
      <c r="A151" s="15"/>
      <c r="B151" s="4"/>
      <c r="C151" s="7">
        <f t="shared" si="17"/>
        <v>0</v>
      </c>
      <c r="D151" s="8">
        <f t="shared" si="14"/>
        <v>0</v>
      </c>
      <c r="E151" s="5"/>
      <c r="F151" s="24">
        <f t="shared" si="15"/>
        <v>0</v>
      </c>
      <c r="G151" s="5">
        <f t="shared" si="16"/>
        <v>0</v>
      </c>
    </row>
    <row r="152" spans="1:7" ht="21.95" customHeight="1">
      <c r="A152" s="15"/>
      <c r="B152" s="4"/>
      <c r="C152" s="7">
        <f t="shared" si="17"/>
        <v>0</v>
      </c>
      <c r="D152" s="8">
        <f t="shared" si="14"/>
        <v>0</v>
      </c>
      <c r="E152" s="5"/>
      <c r="F152" s="24">
        <f t="shared" si="15"/>
        <v>0</v>
      </c>
      <c r="G152" s="5">
        <f t="shared" si="16"/>
        <v>0</v>
      </c>
    </row>
    <row r="153" spans="1:7" ht="21.95" customHeight="1">
      <c r="A153" s="15"/>
      <c r="B153" s="4"/>
      <c r="C153" s="7">
        <f t="shared" si="17"/>
        <v>0</v>
      </c>
      <c r="D153" s="8">
        <f t="shared" si="14"/>
        <v>0</v>
      </c>
      <c r="E153" s="5"/>
      <c r="F153" s="24">
        <f t="shared" si="15"/>
        <v>0</v>
      </c>
      <c r="G153" s="5">
        <f t="shared" si="16"/>
        <v>0</v>
      </c>
    </row>
    <row r="154" spans="1:7" ht="21.95" customHeight="1">
      <c r="A154" s="15"/>
      <c r="B154" s="4"/>
      <c r="C154" s="7">
        <f t="shared" si="17"/>
        <v>0</v>
      </c>
      <c r="D154" s="8">
        <f t="shared" si="14"/>
        <v>0</v>
      </c>
      <c r="E154" s="5"/>
      <c r="F154" s="24">
        <f t="shared" si="15"/>
        <v>0</v>
      </c>
      <c r="G154" s="5">
        <f t="shared" si="16"/>
        <v>0</v>
      </c>
    </row>
    <row r="155" spans="1:7" ht="21.95" customHeight="1">
      <c r="A155" s="15"/>
      <c r="B155" s="4"/>
      <c r="C155" s="7">
        <f t="shared" si="17"/>
        <v>0</v>
      </c>
      <c r="D155" s="8">
        <f t="shared" si="14"/>
        <v>0</v>
      </c>
      <c r="E155" s="5"/>
      <c r="F155" s="24">
        <f t="shared" si="15"/>
        <v>0</v>
      </c>
      <c r="G155" s="5">
        <f t="shared" si="16"/>
        <v>0</v>
      </c>
    </row>
    <row r="156" spans="1:7" ht="21.95" customHeight="1">
      <c r="A156" s="15"/>
      <c r="B156" s="4"/>
      <c r="C156" s="7">
        <f t="shared" si="17"/>
        <v>0</v>
      </c>
      <c r="D156" s="8">
        <f t="shared" si="14"/>
        <v>0</v>
      </c>
      <c r="E156" s="5"/>
      <c r="F156" s="24">
        <f t="shared" si="15"/>
        <v>0</v>
      </c>
      <c r="G156" s="5">
        <f t="shared" si="16"/>
        <v>0</v>
      </c>
    </row>
    <row r="157" spans="1:7" ht="21.95" customHeight="1">
      <c r="A157" s="15"/>
      <c r="B157" s="4"/>
      <c r="C157" s="7">
        <f t="shared" si="17"/>
        <v>0</v>
      </c>
      <c r="D157" s="8">
        <f t="shared" si="14"/>
        <v>0</v>
      </c>
      <c r="E157" s="5"/>
      <c r="F157" s="24">
        <f t="shared" si="15"/>
        <v>0</v>
      </c>
      <c r="G157" s="5">
        <f t="shared" si="16"/>
        <v>0</v>
      </c>
    </row>
    <row r="158" spans="1:7" ht="21.95" customHeight="1">
      <c r="A158" s="15"/>
      <c r="B158" s="4"/>
      <c r="C158" s="7">
        <f t="shared" si="17"/>
        <v>0</v>
      </c>
      <c r="D158" s="8">
        <f t="shared" si="14"/>
        <v>0</v>
      </c>
      <c r="E158" s="5"/>
      <c r="F158" s="24">
        <f t="shared" si="15"/>
        <v>0</v>
      </c>
      <c r="G158" s="5">
        <f t="shared" si="16"/>
        <v>0</v>
      </c>
    </row>
    <row r="159" spans="1:7" ht="21.95" customHeight="1">
      <c r="A159" s="15"/>
      <c r="B159" s="4"/>
      <c r="C159" s="7">
        <f t="shared" si="17"/>
        <v>0</v>
      </c>
      <c r="D159" s="8">
        <f t="shared" si="14"/>
        <v>0</v>
      </c>
      <c r="E159" s="5"/>
      <c r="F159" s="24">
        <f t="shared" si="15"/>
        <v>0</v>
      </c>
      <c r="G159" s="5">
        <f t="shared" si="16"/>
        <v>0</v>
      </c>
    </row>
    <row r="160" spans="1:7" ht="21.95" customHeight="1">
      <c r="A160" s="15"/>
      <c r="B160" s="4"/>
      <c r="C160" s="7">
        <f t="shared" si="17"/>
        <v>0</v>
      </c>
      <c r="D160" s="8">
        <f t="shared" si="14"/>
        <v>0</v>
      </c>
      <c r="E160" s="5"/>
      <c r="F160" s="24">
        <f t="shared" si="15"/>
        <v>0</v>
      </c>
      <c r="G160" s="5">
        <f t="shared" si="16"/>
        <v>0</v>
      </c>
    </row>
    <row r="161" spans="1:7" ht="21.95" customHeight="1">
      <c r="A161" s="15"/>
      <c r="B161" s="4"/>
      <c r="C161" s="7">
        <f t="shared" si="17"/>
        <v>0</v>
      </c>
      <c r="D161" s="8">
        <f t="shared" si="14"/>
        <v>0</v>
      </c>
      <c r="E161" s="5"/>
      <c r="F161" s="24">
        <f t="shared" si="15"/>
        <v>0</v>
      </c>
      <c r="G161" s="5">
        <f t="shared" si="16"/>
        <v>0</v>
      </c>
    </row>
    <row r="162" spans="1:7" ht="21.95" customHeight="1">
      <c r="A162" s="15"/>
      <c r="B162" s="4"/>
      <c r="C162" s="7">
        <f t="shared" si="17"/>
        <v>0</v>
      </c>
      <c r="D162" s="8">
        <f t="shared" si="14"/>
        <v>0</v>
      </c>
      <c r="E162" s="5"/>
      <c r="F162" s="24">
        <f t="shared" si="15"/>
        <v>0</v>
      </c>
      <c r="G162" s="5">
        <f t="shared" si="16"/>
        <v>0</v>
      </c>
    </row>
    <row r="163" spans="1:7" ht="21.95" customHeight="1">
      <c r="A163" s="15"/>
      <c r="B163" s="4"/>
      <c r="C163" s="7">
        <f t="shared" si="17"/>
        <v>0</v>
      </c>
      <c r="D163" s="8">
        <f t="shared" si="14"/>
        <v>0</v>
      </c>
      <c r="E163" s="5"/>
      <c r="F163" s="24">
        <f t="shared" si="15"/>
        <v>0</v>
      </c>
      <c r="G163" s="5">
        <f t="shared" si="16"/>
        <v>0</v>
      </c>
    </row>
    <row r="164" spans="1:7" ht="21.95" customHeight="1">
      <c r="A164" s="15"/>
      <c r="B164" s="4"/>
      <c r="C164" s="7">
        <f t="shared" si="17"/>
        <v>0</v>
      </c>
      <c r="D164" s="8">
        <f t="shared" si="14"/>
        <v>0</v>
      </c>
      <c r="E164" s="5"/>
      <c r="F164" s="24">
        <f t="shared" si="15"/>
        <v>0</v>
      </c>
      <c r="G164" s="5">
        <f t="shared" si="16"/>
        <v>0</v>
      </c>
    </row>
    <row r="165" spans="1:7" ht="21.95" customHeight="1">
      <c r="A165" s="15"/>
      <c r="B165" s="4"/>
      <c r="C165" s="7">
        <f t="shared" si="17"/>
        <v>0</v>
      </c>
      <c r="D165" s="8">
        <f t="shared" si="14"/>
        <v>0</v>
      </c>
      <c r="E165" s="5"/>
      <c r="F165" s="24">
        <f t="shared" si="15"/>
        <v>0</v>
      </c>
      <c r="G165" s="5">
        <f t="shared" si="16"/>
        <v>0</v>
      </c>
    </row>
    <row r="166" spans="1:7" ht="21.95" customHeight="1">
      <c r="A166" s="15"/>
      <c r="B166" s="4"/>
      <c r="C166" s="7">
        <f t="shared" si="17"/>
        <v>0</v>
      </c>
      <c r="D166" s="8">
        <f t="shared" si="14"/>
        <v>0</v>
      </c>
      <c r="E166" s="5"/>
      <c r="F166" s="24">
        <f t="shared" si="15"/>
        <v>0</v>
      </c>
      <c r="G166" s="5">
        <f t="shared" si="16"/>
        <v>0</v>
      </c>
    </row>
    <row r="167" spans="1:7" ht="21.95" customHeight="1">
      <c r="A167" s="15"/>
      <c r="B167" s="4"/>
      <c r="C167" s="7">
        <f t="shared" si="17"/>
        <v>0</v>
      </c>
      <c r="D167" s="8">
        <f t="shared" si="14"/>
        <v>0</v>
      </c>
      <c r="E167" s="5"/>
      <c r="F167" s="24">
        <f t="shared" si="15"/>
        <v>0</v>
      </c>
      <c r="G167" s="5">
        <f t="shared" si="16"/>
        <v>0</v>
      </c>
    </row>
    <row r="168" spans="1:7" ht="21.95" customHeight="1">
      <c r="A168" s="15"/>
      <c r="B168" s="4"/>
      <c r="C168" s="7">
        <f t="shared" si="17"/>
        <v>0</v>
      </c>
      <c r="D168" s="8">
        <f t="shared" si="14"/>
        <v>0</v>
      </c>
      <c r="E168" s="5"/>
      <c r="F168" s="24">
        <f t="shared" si="15"/>
        <v>0</v>
      </c>
      <c r="G168" s="5">
        <f t="shared" si="16"/>
        <v>0</v>
      </c>
    </row>
    <row r="169" spans="1:7" ht="21.95" customHeight="1">
      <c r="A169" s="15"/>
      <c r="B169" s="4"/>
      <c r="C169" s="7">
        <f t="shared" si="17"/>
        <v>0</v>
      </c>
      <c r="D169" s="8">
        <f t="shared" si="14"/>
        <v>0</v>
      </c>
      <c r="E169" s="5"/>
      <c r="F169" s="24">
        <f t="shared" si="15"/>
        <v>0</v>
      </c>
      <c r="G169" s="5">
        <f t="shared" si="16"/>
        <v>0</v>
      </c>
    </row>
    <row r="170" spans="1:7" ht="21.95" customHeight="1">
      <c r="A170" s="15"/>
      <c r="B170" s="4"/>
      <c r="C170" s="7">
        <f t="shared" si="17"/>
        <v>0</v>
      </c>
      <c r="D170" s="8">
        <f t="shared" si="14"/>
        <v>0</v>
      </c>
      <c r="E170" s="5"/>
      <c r="F170" s="24">
        <f t="shared" si="15"/>
        <v>0</v>
      </c>
      <c r="G170" s="5">
        <f t="shared" si="16"/>
        <v>0</v>
      </c>
    </row>
    <row r="171" spans="1:7" ht="21.95" customHeight="1">
      <c r="A171" s="15"/>
      <c r="B171" s="4"/>
      <c r="C171" s="7">
        <f t="shared" si="17"/>
        <v>0</v>
      </c>
      <c r="D171" s="8">
        <f t="shared" si="14"/>
        <v>0</v>
      </c>
      <c r="E171" s="5"/>
      <c r="F171" s="24">
        <f t="shared" si="15"/>
        <v>0</v>
      </c>
      <c r="G171" s="5">
        <f t="shared" si="16"/>
        <v>0</v>
      </c>
    </row>
    <row r="172" spans="1:7" ht="21.95" customHeight="1">
      <c r="A172" s="15"/>
      <c r="B172" s="4"/>
      <c r="C172" s="7">
        <f t="shared" si="17"/>
        <v>0</v>
      </c>
      <c r="D172" s="8">
        <f t="shared" si="14"/>
        <v>0</v>
      </c>
      <c r="E172" s="5"/>
      <c r="F172" s="24">
        <f t="shared" si="15"/>
        <v>0</v>
      </c>
      <c r="G172" s="5">
        <f t="shared" si="16"/>
        <v>0</v>
      </c>
    </row>
    <row r="173" spans="1:7" ht="21.95" customHeight="1">
      <c r="A173" s="15"/>
      <c r="B173" s="4"/>
      <c r="C173" s="7">
        <f t="shared" si="17"/>
        <v>0</v>
      </c>
      <c r="D173" s="8">
        <f t="shared" si="14"/>
        <v>0</v>
      </c>
      <c r="E173" s="5"/>
      <c r="F173" s="24">
        <f t="shared" si="15"/>
        <v>0</v>
      </c>
      <c r="G173" s="5">
        <f t="shared" si="16"/>
        <v>0</v>
      </c>
    </row>
    <row r="174" spans="1:7" ht="21.95" customHeight="1">
      <c r="A174" s="15"/>
      <c r="B174" s="4"/>
      <c r="C174" s="7">
        <f t="shared" si="17"/>
        <v>0</v>
      </c>
      <c r="D174" s="8">
        <f t="shared" si="14"/>
        <v>0</v>
      </c>
      <c r="E174" s="5"/>
      <c r="F174" s="24">
        <f t="shared" si="15"/>
        <v>0</v>
      </c>
      <c r="G174" s="5">
        <f t="shared" si="16"/>
        <v>0</v>
      </c>
    </row>
    <row r="175" spans="1:7" ht="21.95" customHeight="1">
      <c r="A175" s="15"/>
      <c r="B175" s="4"/>
      <c r="C175" s="7">
        <f t="shared" si="17"/>
        <v>0</v>
      </c>
      <c r="D175" s="8">
        <f t="shared" si="14"/>
        <v>0</v>
      </c>
      <c r="E175" s="5"/>
      <c r="F175" s="24">
        <f t="shared" si="15"/>
        <v>0</v>
      </c>
      <c r="G175" s="5">
        <f t="shared" si="16"/>
        <v>0</v>
      </c>
    </row>
    <row r="176" spans="1:7" ht="21.95" customHeight="1">
      <c r="A176" s="15"/>
      <c r="B176" s="4"/>
      <c r="C176" s="7">
        <f t="shared" si="17"/>
        <v>0</v>
      </c>
      <c r="D176" s="8">
        <f t="shared" si="14"/>
        <v>0</v>
      </c>
      <c r="E176" s="5"/>
      <c r="F176" s="24">
        <f t="shared" si="15"/>
        <v>0</v>
      </c>
      <c r="G176" s="5">
        <f t="shared" si="16"/>
        <v>0</v>
      </c>
    </row>
    <row r="177" spans="1:7" ht="21.95" customHeight="1">
      <c r="A177" s="15"/>
      <c r="B177" s="4"/>
      <c r="C177" s="7">
        <f t="shared" si="17"/>
        <v>0</v>
      </c>
      <c r="D177" s="8">
        <f t="shared" si="14"/>
        <v>0</v>
      </c>
      <c r="E177" s="5"/>
      <c r="F177" s="24">
        <f t="shared" si="15"/>
        <v>0</v>
      </c>
      <c r="G177" s="5">
        <f t="shared" si="16"/>
        <v>0</v>
      </c>
    </row>
    <row r="178" spans="1:7" ht="21.95" customHeight="1">
      <c r="A178" s="15"/>
      <c r="B178" s="4"/>
      <c r="C178" s="7">
        <f t="shared" si="17"/>
        <v>0</v>
      </c>
      <c r="D178" s="8">
        <f t="shared" si="14"/>
        <v>0</v>
      </c>
      <c r="E178" s="5"/>
      <c r="F178" s="24">
        <f t="shared" si="15"/>
        <v>0</v>
      </c>
      <c r="G178" s="5">
        <f t="shared" si="16"/>
        <v>0</v>
      </c>
    </row>
    <row r="179" spans="1:7" ht="21.95" customHeight="1">
      <c r="A179" s="15"/>
      <c r="B179" s="4"/>
      <c r="C179" s="7">
        <f t="shared" si="17"/>
        <v>0</v>
      </c>
      <c r="D179" s="8">
        <f t="shared" si="14"/>
        <v>0</v>
      </c>
      <c r="E179" s="5"/>
      <c r="F179" s="24">
        <f t="shared" si="15"/>
        <v>0</v>
      </c>
      <c r="G179" s="5">
        <f t="shared" si="16"/>
        <v>0</v>
      </c>
    </row>
    <row r="180" spans="1:7" ht="21.95" customHeight="1">
      <c r="A180" s="15"/>
      <c r="B180" s="4"/>
      <c r="C180" s="7">
        <f t="shared" si="17"/>
        <v>0</v>
      </c>
      <c r="D180" s="8">
        <f t="shared" si="14"/>
        <v>0</v>
      </c>
      <c r="E180" s="5"/>
      <c r="F180" s="24">
        <f t="shared" si="15"/>
        <v>0</v>
      </c>
      <c r="G180" s="5">
        <f t="shared" si="16"/>
        <v>0</v>
      </c>
    </row>
    <row r="181" spans="1:7" ht="21.95" customHeight="1">
      <c r="A181" s="15"/>
      <c r="B181" s="4"/>
      <c r="C181" s="7">
        <f t="shared" si="17"/>
        <v>0</v>
      </c>
      <c r="D181" s="8">
        <f t="shared" si="14"/>
        <v>0</v>
      </c>
      <c r="E181" s="5"/>
      <c r="F181" s="24">
        <f t="shared" si="15"/>
        <v>0</v>
      </c>
      <c r="G181" s="5">
        <f t="shared" si="16"/>
        <v>0</v>
      </c>
    </row>
    <row r="182" spans="1:7" ht="21.95" customHeight="1">
      <c r="A182" s="15"/>
      <c r="B182" s="4"/>
      <c r="C182" s="7">
        <f t="shared" si="17"/>
        <v>0</v>
      </c>
      <c r="D182" s="8">
        <f t="shared" si="14"/>
        <v>0</v>
      </c>
      <c r="E182" s="5"/>
      <c r="F182" s="24">
        <f t="shared" si="15"/>
        <v>0</v>
      </c>
      <c r="G182" s="5">
        <f t="shared" si="16"/>
        <v>0</v>
      </c>
    </row>
    <row r="183" spans="1:7" ht="21.95" customHeight="1">
      <c r="A183" s="15"/>
      <c r="B183" s="4"/>
      <c r="C183" s="7">
        <f t="shared" si="17"/>
        <v>0</v>
      </c>
      <c r="D183" s="8">
        <f t="shared" si="14"/>
        <v>0</v>
      </c>
      <c r="E183" s="5"/>
      <c r="F183" s="24">
        <f t="shared" si="15"/>
        <v>0</v>
      </c>
      <c r="G183" s="5">
        <f t="shared" si="16"/>
        <v>0</v>
      </c>
    </row>
    <row r="184" spans="1:7" ht="21.95" customHeight="1">
      <c r="A184" s="15"/>
      <c r="B184" s="4"/>
      <c r="C184" s="7">
        <f t="shared" si="17"/>
        <v>0</v>
      </c>
      <c r="D184" s="8">
        <f t="shared" si="14"/>
        <v>0</v>
      </c>
      <c r="E184" s="5"/>
      <c r="F184" s="24">
        <f t="shared" si="15"/>
        <v>0</v>
      </c>
      <c r="G184" s="5">
        <f t="shared" si="16"/>
        <v>0</v>
      </c>
    </row>
    <row r="185" spans="1:7" ht="21.95" customHeight="1">
      <c r="A185" s="15"/>
      <c r="B185" s="4"/>
      <c r="C185" s="7">
        <f t="shared" si="17"/>
        <v>0</v>
      </c>
      <c r="D185" s="8">
        <f t="shared" si="14"/>
        <v>0</v>
      </c>
      <c r="E185" s="5"/>
      <c r="F185" s="24">
        <f t="shared" si="15"/>
        <v>0</v>
      </c>
      <c r="G185" s="5">
        <f t="shared" si="16"/>
        <v>0</v>
      </c>
    </row>
    <row r="186" spans="1:7" ht="21.95" customHeight="1">
      <c r="A186" s="15"/>
      <c r="B186" s="4"/>
      <c r="C186" s="7">
        <f t="shared" si="17"/>
        <v>0</v>
      </c>
      <c r="D186" s="8">
        <f t="shared" si="14"/>
        <v>0</v>
      </c>
      <c r="E186" s="5"/>
      <c r="F186" s="24">
        <f t="shared" si="15"/>
        <v>0</v>
      </c>
      <c r="G186" s="5">
        <f t="shared" si="16"/>
        <v>0</v>
      </c>
    </row>
    <row r="187" spans="1:7" ht="21.95" customHeight="1">
      <c r="A187" s="15"/>
      <c r="B187" s="4"/>
      <c r="C187" s="7">
        <f t="shared" si="17"/>
        <v>0</v>
      </c>
      <c r="D187" s="8">
        <f t="shared" si="14"/>
        <v>0</v>
      </c>
      <c r="E187" s="5"/>
      <c r="F187" s="24">
        <f t="shared" si="15"/>
        <v>0</v>
      </c>
      <c r="G187" s="5">
        <f t="shared" si="16"/>
        <v>0</v>
      </c>
    </row>
    <row r="188" spans="1:7" ht="21.95" customHeight="1">
      <c r="A188" s="15"/>
      <c r="B188" s="4"/>
      <c r="C188" s="7">
        <f t="shared" si="17"/>
        <v>0</v>
      </c>
      <c r="D188" s="8">
        <f t="shared" si="14"/>
        <v>0</v>
      </c>
      <c r="E188" s="5"/>
      <c r="F188" s="24">
        <f t="shared" si="15"/>
        <v>0</v>
      </c>
      <c r="G188" s="5">
        <f t="shared" si="16"/>
        <v>0</v>
      </c>
    </row>
    <row r="189" spans="1:7" ht="21.95" customHeight="1">
      <c r="A189" s="15"/>
      <c r="B189" s="4"/>
      <c r="C189" s="7">
        <f t="shared" si="17"/>
        <v>0</v>
      </c>
      <c r="D189" s="8">
        <f t="shared" si="14"/>
        <v>0</v>
      </c>
      <c r="E189" s="5"/>
      <c r="F189" s="24">
        <f t="shared" si="15"/>
        <v>0</v>
      </c>
      <c r="G189" s="5">
        <f t="shared" si="16"/>
        <v>0</v>
      </c>
    </row>
    <row r="190" spans="1:7" ht="21.95" customHeight="1">
      <c r="A190" s="15"/>
      <c r="B190" s="4"/>
      <c r="C190" s="7">
        <f t="shared" si="17"/>
        <v>0</v>
      </c>
      <c r="D190" s="8">
        <f t="shared" si="14"/>
        <v>0</v>
      </c>
      <c r="E190" s="5"/>
      <c r="F190" s="24">
        <f t="shared" si="15"/>
        <v>0</v>
      </c>
      <c r="G190" s="5">
        <f t="shared" si="16"/>
        <v>0</v>
      </c>
    </row>
    <row r="191" spans="1:7" ht="21.95" customHeight="1">
      <c r="A191" s="15"/>
      <c r="B191" s="4"/>
      <c r="C191" s="7">
        <f t="shared" si="17"/>
        <v>0</v>
      </c>
      <c r="D191" s="8">
        <f t="shared" si="14"/>
        <v>0</v>
      </c>
      <c r="E191" s="5"/>
      <c r="F191" s="24">
        <f t="shared" si="15"/>
        <v>0</v>
      </c>
      <c r="G191" s="5">
        <f t="shared" si="16"/>
        <v>0</v>
      </c>
    </row>
    <row r="192" spans="1:7" ht="21.95" customHeight="1">
      <c r="A192" s="15"/>
      <c r="B192" s="4"/>
      <c r="C192" s="7">
        <f t="shared" si="17"/>
        <v>0</v>
      </c>
      <c r="D192" s="8">
        <f t="shared" si="14"/>
        <v>0</v>
      </c>
      <c r="E192" s="5"/>
      <c r="F192" s="24">
        <f t="shared" si="15"/>
        <v>0</v>
      </c>
      <c r="G192" s="5">
        <f t="shared" si="16"/>
        <v>0</v>
      </c>
    </row>
    <row r="193" spans="1:7" ht="21.95" customHeight="1">
      <c r="A193" s="15"/>
      <c r="B193" s="4"/>
      <c r="C193" s="7">
        <f t="shared" si="17"/>
        <v>0</v>
      </c>
      <c r="D193" s="8">
        <f t="shared" si="14"/>
        <v>0</v>
      </c>
      <c r="E193" s="5"/>
      <c r="F193" s="24">
        <f t="shared" si="15"/>
        <v>0</v>
      </c>
      <c r="G193" s="5">
        <f t="shared" si="16"/>
        <v>0</v>
      </c>
    </row>
    <row r="194" spans="1:7" ht="21.95" customHeight="1">
      <c r="A194" s="15"/>
      <c r="B194" s="4"/>
      <c r="C194" s="7">
        <f t="shared" si="17"/>
        <v>0</v>
      </c>
      <c r="D194" s="8">
        <f t="shared" si="14"/>
        <v>0</v>
      </c>
      <c r="E194" s="5"/>
      <c r="F194" s="24">
        <f t="shared" si="15"/>
        <v>0</v>
      </c>
      <c r="G194" s="5">
        <f t="shared" si="16"/>
        <v>0</v>
      </c>
    </row>
    <row r="195" spans="1:7" ht="21.95" customHeight="1">
      <c r="A195" s="15"/>
      <c r="B195" s="4"/>
      <c r="C195" s="7">
        <f t="shared" si="17"/>
        <v>0</v>
      </c>
      <c r="D195" s="8">
        <f t="shared" si="14"/>
        <v>0</v>
      </c>
      <c r="E195" s="5"/>
      <c r="F195" s="24">
        <f t="shared" si="15"/>
        <v>0</v>
      </c>
      <c r="G195" s="5">
        <f t="shared" si="16"/>
        <v>0</v>
      </c>
    </row>
    <row r="196" spans="1:7" ht="21.95" customHeight="1">
      <c r="A196" s="15"/>
      <c r="B196" s="4"/>
      <c r="C196" s="7">
        <f t="shared" si="17"/>
        <v>0</v>
      </c>
      <c r="D196" s="8">
        <f t="shared" si="14"/>
        <v>0</v>
      </c>
      <c r="E196" s="5"/>
      <c r="F196" s="24">
        <f t="shared" si="15"/>
        <v>0</v>
      </c>
      <c r="G196" s="5">
        <f t="shared" si="16"/>
        <v>0</v>
      </c>
    </row>
    <row r="197" spans="1:7" ht="21.95" customHeight="1">
      <c r="A197" s="15"/>
      <c r="B197" s="4"/>
      <c r="C197" s="7">
        <f t="shared" ref="C197:C204" si="18">D197+E197+F197+G197+N197*1.02</f>
        <v>0</v>
      </c>
      <c r="D197" s="8">
        <f t="shared" si="14"/>
        <v>0</v>
      </c>
      <c r="E197" s="5"/>
      <c r="F197" s="24">
        <f t="shared" si="15"/>
        <v>0</v>
      </c>
      <c r="G197" s="5">
        <f t="shared" si="16"/>
        <v>0</v>
      </c>
    </row>
    <row r="198" spans="1:7" ht="21.95" customHeight="1">
      <c r="A198" s="15"/>
      <c r="B198" s="4"/>
      <c r="C198" s="7">
        <f t="shared" si="18"/>
        <v>0</v>
      </c>
      <c r="D198" s="8">
        <f t="shared" ref="D198:D232" si="19">L198+M198</f>
        <v>0</v>
      </c>
      <c r="E198" s="5"/>
      <c r="F198" s="24">
        <f t="shared" ref="F198:F232" si="20">I198*2.98</f>
        <v>0</v>
      </c>
      <c r="G198" s="5">
        <f t="shared" ref="G198:G231" si="21">J198*3.86</f>
        <v>0</v>
      </c>
    </row>
    <row r="199" spans="1:7" ht="21.95" customHeight="1">
      <c r="A199" s="15"/>
      <c r="B199" s="4"/>
      <c r="C199" s="7">
        <f t="shared" si="18"/>
        <v>0</v>
      </c>
      <c r="D199" s="8">
        <f t="shared" si="19"/>
        <v>0</v>
      </c>
      <c r="E199" s="5"/>
      <c r="F199" s="24">
        <f t="shared" si="20"/>
        <v>0</v>
      </c>
      <c r="G199" s="5">
        <f t="shared" si="21"/>
        <v>0</v>
      </c>
    </row>
    <row r="200" spans="1:7" ht="21.95" customHeight="1">
      <c r="A200" s="15"/>
      <c r="B200" s="4"/>
      <c r="C200" s="7">
        <f t="shared" si="18"/>
        <v>0</v>
      </c>
      <c r="D200" s="8">
        <f t="shared" si="19"/>
        <v>0</v>
      </c>
      <c r="E200" s="5"/>
      <c r="F200" s="24">
        <f t="shared" si="20"/>
        <v>0</v>
      </c>
      <c r="G200" s="5">
        <f t="shared" si="21"/>
        <v>0</v>
      </c>
    </row>
    <row r="201" spans="1:7" ht="21.95" customHeight="1">
      <c r="A201" s="15"/>
      <c r="B201" s="4"/>
      <c r="C201" s="7">
        <f t="shared" si="18"/>
        <v>0</v>
      </c>
      <c r="D201" s="8">
        <f t="shared" si="19"/>
        <v>0</v>
      </c>
      <c r="E201" s="5"/>
      <c r="F201" s="24">
        <f t="shared" si="20"/>
        <v>0</v>
      </c>
      <c r="G201" s="5">
        <f t="shared" si="21"/>
        <v>0</v>
      </c>
    </row>
    <row r="202" spans="1:7" ht="21.95" customHeight="1">
      <c r="A202" s="15"/>
      <c r="B202" s="4"/>
      <c r="C202" s="7">
        <f t="shared" si="18"/>
        <v>0</v>
      </c>
      <c r="D202" s="8">
        <f t="shared" si="19"/>
        <v>0</v>
      </c>
      <c r="E202" s="5"/>
      <c r="F202" s="24">
        <f t="shared" si="20"/>
        <v>0</v>
      </c>
      <c r="G202" s="5">
        <f t="shared" si="21"/>
        <v>0</v>
      </c>
    </row>
    <row r="203" spans="1:7" ht="21.95" customHeight="1">
      <c r="A203" s="15"/>
      <c r="B203" s="4"/>
      <c r="C203" s="7">
        <f t="shared" si="18"/>
        <v>0</v>
      </c>
      <c r="D203" s="8">
        <f t="shared" si="19"/>
        <v>0</v>
      </c>
      <c r="E203" s="5"/>
      <c r="F203" s="24">
        <f t="shared" si="20"/>
        <v>0</v>
      </c>
      <c r="G203" s="5">
        <f t="shared" si="21"/>
        <v>0</v>
      </c>
    </row>
    <row r="204" spans="1:7" ht="21.95" customHeight="1">
      <c r="A204" s="15"/>
      <c r="B204" s="4"/>
      <c r="C204" s="7">
        <f t="shared" si="18"/>
        <v>0</v>
      </c>
      <c r="D204" s="8">
        <f t="shared" si="19"/>
        <v>0</v>
      </c>
      <c r="E204" s="5"/>
      <c r="F204" s="24">
        <f t="shared" si="20"/>
        <v>0</v>
      </c>
      <c r="G204" s="5">
        <f t="shared" si="21"/>
        <v>0</v>
      </c>
    </row>
    <row r="205" spans="1:7" ht="21.95" customHeight="1">
      <c r="A205" s="15"/>
      <c r="B205" s="4"/>
      <c r="C205" s="7">
        <f t="shared" ref="C205:C232" si="22">D205+E205+F205+G205</f>
        <v>0</v>
      </c>
      <c r="D205" s="8">
        <f t="shared" si="19"/>
        <v>0</v>
      </c>
      <c r="E205" s="5"/>
      <c r="F205" s="24">
        <f t="shared" si="20"/>
        <v>0</v>
      </c>
      <c r="G205" s="5">
        <f t="shared" si="21"/>
        <v>0</v>
      </c>
    </row>
    <row r="206" spans="1:7" ht="21.95" customHeight="1">
      <c r="A206" s="15"/>
      <c r="B206" s="4"/>
      <c r="C206" s="7">
        <f t="shared" si="22"/>
        <v>0</v>
      </c>
      <c r="D206" s="8">
        <f t="shared" si="19"/>
        <v>0</v>
      </c>
      <c r="E206" s="5"/>
      <c r="F206" s="24">
        <f t="shared" si="20"/>
        <v>0</v>
      </c>
      <c r="G206" s="5">
        <f t="shared" si="21"/>
        <v>0</v>
      </c>
    </row>
    <row r="207" spans="1:7" ht="21.95" customHeight="1">
      <c r="A207" s="15"/>
      <c r="B207" s="4"/>
      <c r="C207" s="7">
        <f t="shared" si="22"/>
        <v>0</v>
      </c>
      <c r="D207" s="8">
        <f t="shared" si="19"/>
        <v>0</v>
      </c>
      <c r="E207" s="5"/>
      <c r="F207" s="24">
        <f t="shared" si="20"/>
        <v>0</v>
      </c>
      <c r="G207" s="5">
        <f t="shared" si="21"/>
        <v>0</v>
      </c>
    </row>
    <row r="208" spans="1:7" ht="21.95" customHeight="1">
      <c r="A208" s="15"/>
      <c r="B208" s="4"/>
      <c r="C208" s="7">
        <f t="shared" si="22"/>
        <v>0</v>
      </c>
      <c r="D208" s="8">
        <f t="shared" si="19"/>
        <v>0</v>
      </c>
      <c r="E208" s="5"/>
      <c r="F208" s="24">
        <f t="shared" si="20"/>
        <v>0</v>
      </c>
      <c r="G208" s="5">
        <f t="shared" si="21"/>
        <v>0</v>
      </c>
    </row>
    <row r="209" spans="1:7" ht="21.95" customHeight="1">
      <c r="A209" s="15"/>
      <c r="B209" s="4"/>
      <c r="C209" s="7">
        <f t="shared" si="22"/>
        <v>0</v>
      </c>
      <c r="D209" s="8">
        <f t="shared" si="19"/>
        <v>0</v>
      </c>
      <c r="E209" s="5"/>
      <c r="F209" s="24">
        <f t="shared" si="20"/>
        <v>0</v>
      </c>
      <c r="G209" s="5">
        <f t="shared" si="21"/>
        <v>0</v>
      </c>
    </row>
    <row r="210" spans="1:7" ht="21.95" customHeight="1">
      <c r="A210" s="15"/>
      <c r="B210" s="4"/>
      <c r="C210" s="7">
        <f t="shared" si="22"/>
        <v>0</v>
      </c>
      <c r="D210" s="8">
        <f t="shared" si="19"/>
        <v>0</v>
      </c>
      <c r="E210" s="5"/>
      <c r="F210" s="24">
        <f t="shared" si="20"/>
        <v>0</v>
      </c>
      <c r="G210" s="5">
        <f t="shared" si="21"/>
        <v>0</v>
      </c>
    </row>
    <row r="211" spans="1:7" ht="21.95" customHeight="1">
      <c r="A211" s="15"/>
      <c r="B211" s="4"/>
      <c r="C211" s="7">
        <f t="shared" si="22"/>
        <v>0</v>
      </c>
      <c r="D211" s="8">
        <f t="shared" si="19"/>
        <v>0</v>
      </c>
      <c r="E211" s="5"/>
      <c r="F211" s="24">
        <f t="shared" si="20"/>
        <v>0</v>
      </c>
      <c r="G211" s="5">
        <f t="shared" si="21"/>
        <v>0</v>
      </c>
    </row>
    <row r="212" spans="1:7" ht="21.95" customHeight="1">
      <c r="A212" s="15"/>
      <c r="B212" s="4"/>
      <c r="C212" s="7">
        <f t="shared" si="22"/>
        <v>0</v>
      </c>
      <c r="D212" s="8">
        <f t="shared" si="19"/>
        <v>0</v>
      </c>
      <c r="E212" s="5"/>
      <c r="F212" s="24">
        <f t="shared" si="20"/>
        <v>0</v>
      </c>
      <c r="G212" s="5">
        <f t="shared" si="21"/>
        <v>0</v>
      </c>
    </row>
    <row r="213" spans="1:7" ht="21.95" customHeight="1">
      <c r="A213" s="15"/>
      <c r="B213" s="4"/>
      <c r="C213" s="7">
        <f t="shared" si="22"/>
        <v>0</v>
      </c>
      <c r="D213" s="8">
        <f t="shared" si="19"/>
        <v>0</v>
      </c>
      <c r="E213" s="5"/>
      <c r="F213" s="24">
        <f t="shared" si="20"/>
        <v>0</v>
      </c>
      <c r="G213" s="5">
        <f t="shared" si="21"/>
        <v>0</v>
      </c>
    </row>
    <row r="214" spans="1:7" ht="21.95" customHeight="1">
      <c r="A214" s="15"/>
      <c r="B214" s="4"/>
      <c r="C214" s="7">
        <f t="shared" si="22"/>
        <v>0</v>
      </c>
      <c r="D214" s="8">
        <f t="shared" si="19"/>
        <v>0</v>
      </c>
      <c r="E214" s="5"/>
      <c r="F214" s="24">
        <f t="shared" si="20"/>
        <v>0</v>
      </c>
      <c r="G214" s="5">
        <f t="shared" si="21"/>
        <v>0</v>
      </c>
    </row>
    <row r="215" spans="1:7" ht="21.95" customHeight="1">
      <c r="A215" s="15"/>
      <c r="B215" s="4"/>
      <c r="C215" s="7">
        <f t="shared" si="22"/>
        <v>0</v>
      </c>
      <c r="D215" s="8">
        <f t="shared" si="19"/>
        <v>0</v>
      </c>
      <c r="E215" s="5"/>
      <c r="F215" s="24">
        <f t="shared" si="20"/>
        <v>0</v>
      </c>
      <c r="G215" s="5">
        <f t="shared" si="21"/>
        <v>0</v>
      </c>
    </row>
    <row r="216" spans="1:7" ht="21.95" customHeight="1">
      <c r="A216" s="15"/>
      <c r="B216" s="4"/>
      <c r="C216" s="7">
        <f t="shared" si="22"/>
        <v>0</v>
      </c>
      <c r="D216" s="8">
        <f t="shared" si="19"/>
        <v>0</v>
      </c>
      <c r="E216" s="5"/>
      <c r="F216" s="24">
        <f t="shared" si="20"/>
        <v>0</v>
      </c>
      <c r="G216" s="5">
        <f t="shared" si="21"/>
        <v>0</v>
      </c>
    </row>
    <row r="217" spans="1:7" ht="21.95" customHeight="1">
      <c r="A217" s="15"/>
      <c r="B217" s="4"/>
      <c r="C217" s="7">
        <f t="shared" si="22"/>
        <v>0</v>
      </c>
      <c r="D217" s="8">
        <f t="shared" si="19"/>
        <v>0</v>
      </c>
      <c r="E217" s="5"/>
      <c r="F217" s="24">
        <f t="shared" si="20"/>
        <v>0</v>
      </c>
      <c r="G217" s="5">
        <f t="shared" si="21"/>
        <v>0</v>
      </c>
    </row>
    <row r="218" spans="1:7" ht="21.95" customHeight="1">
      <c r="A218" s="15"/>
      <c r="B218" s="4"/>
      <c r="C218" s="7">
        <f t="shared" si="22"/>
        <v>0</v>
      </c>
      <c r="D218" s="8">
        <f t="shared" si="19"/>
        <v>0</v>
      </c>
      <c r="E218" s="5"/>
      <c r="F218" s="24">
        <f t="shared" si="20"/>
        <v>0</v>
      </c>
      <c r="G218" s="5">
        <f t="shared" si="21"/>
        <v>0</v>
      </c>
    </row>
    <row r="219" spans="1:7" ht="21.95" customHeight="1">
      <c r="A219" s="15"/>
      <c r="B219" s="4"/>
      <c r="C219" s="7">
        <f t="shared" si="22"/>
        <v>0</v>
      </c>
      <c r="D219" s="8">
        <f t="shared" si="19"/>
        <v>0</v>
      </c>
      <c r="E219" s="5"/>
      <c r="F219" s="24">
        <f t="shared" si="20"/>
        <v>0</v>
      </c>
      <c r="G219" s="5">
        <f t="shared" si="21"/>
        <v>0</v>
      </c>
    </row>
    <row r="220" spans="1:7" ht="21.95" customHeight="1">
      <c r="A220" s="15"/>
      <c r="B220" s="4"/>
      <c r="C220" s="7">
        <f t="shared" si="22"/>
        <v>0</v>
      </c>
      <c r="D220" s="8">
        <f t="shared" si="19"/>
        <v>0</v>
      </c>
      <c r="E220" s="5"/>
      <c r="F220" s="24">
        <f t="shared" si="20"/>
        <v>0</v>
      </c>
      <c r="G220" s="5">
        <f t="shared" si="21"/>
        <v>0</v>
      </c>
    </row>
    <row r="221" spans="1:7" ht="21.95" customHeight="1">
      <c r="A221" s="15"/>
      <c r="B221" s="4"/>
      <c r="C221" s="7">
        <f t="shared" si="22"/>
        <v>0</v>
      </c>
      <c r="D221" s="8">
        <f t="shared" si="19"/>
        <v>0</v>
      </c>
      <c r="E221" s="5"/>
      <c r="F221" s="24">
        <f t="shared" si="20"/>
        <v>0</v>
      </c>
      <c r="G221" s="5">
        <f t="shared" si="21"/>
        <v>0</v>
      </c>
    </row>
    <row r="222" spans="1:7" ht="21.95" customHeight="1">
      <c r="A222" s="15"/>
      <c r="B222" s="4"/>
      <c r="C222" s="7">
        <f t="shared" si="22"/>
        <v>0</v>
      </c>
      <c r="D222" s="8">
        <f t="shared" si="19"/>
        <v>0</v>
      </c>
      <c r="E222" s="5"/>
      <c r="F222" s="24">
        <f t="shared" si="20"/>
        <v>0</v>
      </c>
      <c r="G222" s="5">
        <f t="shared" si="21"/>
        <v>0</v>
      </c>
    </row>
    <row r="223" spans="1:7" ht="21.95" customHeight="1">
      <c r="A223" s="15"/>
      <c r="B223" s="4"/>
      <c r="C223" s="7">
        <f t="shared" si="22"/>
        <v>0</v>
      </c>
      <c r="D223" s="8">
        <f t="shared" si="19"/>
        <v>0</v>
      </c>
      <c r="E223" s="5"/>
      <c r="F223" s="24">
        <f t="shared" si="20"/>
        <v>0</v>
      </c>
      <c r="G223" s="5">
        <f t="shared" si="21"/>
        <v>0</v>
      </c>
    </row>
    <row r="224" spans="1:7" ht="21.95" customHeight="1">
      <c r="A224" s="15"/>
      <c r="B224" s="4"/>
      <c r="C224" s="7">
        <f t="shared" si="22"/>
        <v>0</v>
      </c>
      <c r="D224" s="8">
        <f t="shared" si="19"/>
        <v>0</v>
      </c>
      <c r="E224" s="5"/>
      <c r="F224" s="24">
        <f t="shared" si="20"/>
        <v>0</v>
      </c>
      <c r="G224" s="5">
        <f t="shared" si="21"/>
        <v>0</v>
      </c>
    </row>
    <row r="225" spans="1:7" ht="21.95" customHeight="1">
      <c r="A225" s="15"/>
      <c r="B225" s="4"/>
      <c r="C225" s="7">
        <f t="shared" si="22"/>
        <v>0</v>
      </c>
      <c r="D225" s="8">
        <f t="shared" si="19"/>
        <v>0</v>
      </c>
      <c r="E225" s="5"/>
      <c r="F225" s="24">
        <f t="shared" si="20"/>
        <v>0</v>
      </c>
      <c r="G225" s="5">
        <f t="shared" si="21"/>
        <v>0</v>
      </c>
    </row>
    <row r="226" spans="1:7" ht="21.95" customHeight="1">
      <c r="A226" s="15"/>
      <c r="B226" s="4"/>
      <c r="C226" s="7">
        <f t="shared" si="22"/>
        <v>0</v>
      </c>
      <c r="D226" s="8">
        <f t="shared" si="19"/>
        <v>0</v>
      </c>
      <c r="E226" s="5"/>
      <c r="F226" s="24">
        <f t="shared" si="20"/>
        <v>0</v>
      </c>
      <c r="G226" s="5">
        <f t="shared" si="21"/>
        <v>0</v>
      </c>
    </row>
    <row r="227" spans="1:7" ht="21.95" customHeight="1">
      <c r="A227" s="15"/>
      <c r="B227" s="4"/>
      <c r="C227" s="7">
        <f t="shared" si="22"/>
        <v>0</v>
      </c>
      <c r="D227" s="8">
        <f t="shared" si="19"/>
        <v>0</v>
      </c>
      <c r="E227" s="5"/>
      <c r="F227" s="24">
        <f t="shared" si="20"/>
        <v>0</v>
      </c>
      <c r="G227" s="5">
        <f t="shared" si="21"/>
        <v>0</v>
      </c>
    </row>
    <row r="228" spans="1:7" ht="21.95" customHeight="1">
      <c r="A228" s="15"/>
      <c r="B228" s="4"/>
      <c r="C228" s="7">
        <f t="shared" si="22"/>
        <v>0</v>
      </c>
      <c r="D228" s="8">
        <f t="shared" si="19"/>
        <v>0</v>
      </c>
      <c r="E228" s="5"/>
      <c r="F228" s="24">
        <f t="shared" si="20"/>
        <v>0</v>
      </c>
      <c r="G228" s="5">
        <f t="shared" si="21"/>
        <v>0</v>
      </c>
    </row>
    <row r="229" spans="1:7" ht="21.95" customHeight="1">
      <c r="A229" s="15"/>
      <c r="B229" s="4"/>
      <c r="C229" s="7">
        <f t="shared" si="22"/>
        <v>0</v>
      </c>
      <c r="D229" s="8">
        <f t="shared" si="19"/>
        <v>0</v>
      </c>
      <c r="E229" s="5"/>
      <c r="F229" s="24">
        <f t="shared" si="20"/>
        <v>0</v>
      </c>
      <c r="G229" s="5">
        <f t="shared" si="21"/>
        <v>0</v>
      </c>
    </row>
    <row r="230" spans="1:7" ht="21.95" customHeight="1">
      <c r="A230" s="15"/>
      <c r="B230" s="4"/>
      <c r="C230" s="7">
        <f t="shared" si="22"/>
        <v>0</v>
      </c>
      <c r="D230" s="8">
        <f t="shared" si="19"/>
        <v>0</v>
      </c>
      <c r="E230" s="5"/>
      <c r="F230" s="24">
        <f t="shared" si="20"/>
        <v>0</v>
      </c>
      <c r="G230" s="5">
        <f t="shared" si="21"/>
        <v>0</v>
      </c>
    </row>
    <row r="231" spans="1:7" ht="21.95" customHeight="1">
      <c r="A231" s="15"/>
      <c r="B231" s="4"/>
      <c r="C231" s="7">
        <f t="shared" si="22"/>
        <v>0</v>
      </c>
      <c r="D231" s="8">
        <f t="shared" si="19"/>
        <v>0</v>
      </c>
      <c r="E231" s="5"/>
      <c r="F231" s="24">
        <f t="shared" si="20"/>
        <v>0</v>
      </c>
      <c r="G231" s="5">
        <f t="shared" si="21"/>
        <v>0</v>
      </c>
    </row>
    <row r="232" spans="1:7" ht="21.95" customHeight="1">
      <c r="A232" s="15"/>
      <c r="B232" s="4"/>
      <c r="C232" s="7">
        <f t="shared" si="22"/>
        <v>0</v>
      </c>
      <c r="D232" s="8">
        <f t="shared" si="19"/>
        <v>0</v>
      </c>
      <c r="E232" s="5"/>
      <c r="F232" s="24">
        <f t="shared" si="20"/>
        <v>0</v>
      </c>
      <c r="G232" s="5"/>
    </row>
  </sheetData>
  <mergeCells count="7">
    <mergeCell ref="E3:G3"/>
    <mergeCell ref="A2:G2"/>
    <mergeCell ref="A1:G1"/>
    <mergeCell ref="A3:A4"/>
    <mergeCell ref="B3:B4"/>
    <mergeCell ref="C3:C4"/>
    <mergeCell ref="D3:D4"/>
  </mergeCells>
  <phoneticPr fontId="3" type="noConversion"/>
  <printOptions horizontalCentered="1"/>
  <pageMargins left="0.74803149606299213" right="0.74803149606299213" top="0.86614173228346458" bottom="0.9055118110236221" header="0.51181102362204722" footer="0.51181102362204722"/>
  <pageSetup paperSize="9" orientation="portrait" horizontalDpi="360" verticalDpi="360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工程项目单价构成分析表</vt:lpstr>
      <vt:lpstr>机械台班单价分析表</vt:lpstr>
      <vt:lpstr>工程项目单价构成分析表!Print_Titles</vt:lpstr>
      <vt:lpstr>机械台班单价分析表!Print_Titles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郭孝平</dc:creator>
  <cp:lastModifiedBy>baihei</cp:lastModifiedBy>
  <cp:lastPrinted>2000-10-30T05:27:10Z</cp:lastPrinted>
  <dcterms:created xsi:type="dcterms:W3CDTF">2000-10-21T00:23:20Z</dcterms:created>
  <dcterms:modified xsi:type="dcterms:W3CDTF">2010-01-25T11:42:33Z</dcterms:modified>
</cp:coreProperties>
</file>