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1745" windowHeight="5880" activeTab="5"/>
  </bookViews>
  <sheets>
    <sheet name="A通则" sheetId="1" r:id="rId1"/>
    <sheet name="B桥梁工程1-5节" sheetId="2" r:id="rId2"/>
    <sheet name="第6节" sheetId="4" r:id="rId3"/>
    <sheet name="第7.8节" sheetId="5" r:id="rId4"/>
    <sheet name="9-12节" sheetId="6" r:id="rId5"/>
    <sheet name="D汇总表" sheetId="3" r:id="rId6"/>
  </sheets>
  <calcPr calcId="125725"/>
</workbook>
</file>

<file path=xl/calcChain.xml><?xml version="1.0" encoding="utf-8"?>
<calcChain xmlns="http://schemas.openxmlformats.org/spreadsheetml/2006/main">
  <c r="F6" i="6"/>
  <c r="F8"/>
  <c r="F9"/>
  <c r="F11"/>
  <c r="F12"/>
  <c r="F13"/>
  <c r="F14"/>
  <c r="F16"/>
  <c r="F17"/>
  <c r="F19"/>
  <c r="F20"/>
  <c r="F21"/>
  <c r="F23"/>
  <c r="F24"/>
  <c r="F25"/>
  <c r="F28"/>
  <c r="F9" i="1"/>
  <c r="F6" i="2"/>
  <c r="F7"/>
  <c r="F8"/>
  <c r="F9"/>
  <c r="F11"/>
  <c r="F12"/>
  <c r="F15"/>
  <c r="C6" i="3"/>
  <c r="C7"/>
  <c r="C8"/>
  <c r="C9"/>
  <c r="C10"/>
  <c r="F6" i="4"/>
  <c r="F7"/>
  <c r="F9"/>
  <c r="F10"/>
  <c r="F11"/>
  <c r="F13"/>
  <c r="F14"/>
  <c r="F6" i="5"/>
  <c r="F7"/>
  <c r="F8"/>
  <c r="F9"/>
  <c r="F10"/>
  <c r="F22"/>
  <c r="F23"/>
  <c r="C5" i="3" l="1"/>
  <c r="C11"/>
  <c r="C12" s="1"/>
  <c r="C13" l="1"/>
  <c r="C14" s="1"/>
  <c r="C15"/>
</calcChain>
</file>

<file path=xl/sharedStrings.xml><?xml version="1.0" encoding="utf-8"?>
<sst xmlns="http://schemas.openxmlformats.org/spreadsheetml/2006/main" count="291" uniqueCount="192">
  <si>
    <t>单位</t>
    <phoneticPr fontId="3" type="noConversion"/>
  </si>
  <si>
    <t>数量</t>
    <phoneticPr fontId="3" type="noConversion"/>
  </si>
  <si>
    <t>单价</t>
    <phoneticPr fontId="3" type="noConversion"/>
  </si>
  <si>
    <t>合价</t>
    <phoneticPr fontId="3" type="noConversion"/>
  </si>
  <si>
    <t>大型临时设施及过渡工程</t>
    <phoneticPr fontId="3" type="noConversion"/>
  </si>
  <si>
    <t>LS</t>
    <phoneticPr fontId="3" type="noConversion"/>
  </si>
  <si>
    <t>编号</t>
    <phoneticPr fontId="3" type="noConversion"/>
  </si>
  <si>
    <t>项目名称</t>
    <phoneticPr fontId="3" type="noConversion"/>
  </si>
  <si>
    <t>10-1</t>
    <phoneticPr fontId="3" type="noConversion"/>
  </si>
  <si>
    <t>工程量清单</t>
    <phoneticPr fontId="3" type="noConversion"/>
  </si>
  <si>
    <r>
      <t xml:space="preserve">A      </t>
    </r>
    <r>
      <rPr>
        <sz val="18"/>
        <rFont val="宋体"/>
        <charset val="134"/>
      </rPr>
      <t>通则</t>
    </r>
    <phoneticPr fontId="3" type="noConversion"/>
  </si>
  <si>
    <t>本页小计：</t>
    <phoneticPr fontId="3" type="noConversion"/>
  </si>
  <si>
    <r>
      <t>泸州长江大桥工程</t>
    </r>
    <r>
      <rPr>
        <sz val="11"/>
        <rFont val="Times New Roman"/>
        <family val="1"/>
      </rPr>
      <t xml:space="preserve">                                                                      </t>
    </r>
    <r>
      <rPr>
        <sz val="11"/>
        <rFont val="宋体"/>
        <charset val="134"/>
      </rPr>
      <t>货币单位：人民币元</t>
    </r>
    <phoneticPr fontId="3" type="noConversion"/>
  </si>
  <si>
    <r>
      <t>C50</t>
    </r>
    <r>
      <rPr>
        <sz val="11"/>
        <rFont val="宋体"/>
        <charset val="134"/>
      </rPr>
      <t>混凝土</t>
    </r>
    <phoneticPr fontId="3" type="noConversion"/>
  </si>
  <si>
    <t>(1)</t>
    <phoneticPr fontId="3" type="noConversion"/>
  </si>
  <si>
    <t>(2)</t>
    <phoneticPr fontId="3" type="noConversion"/>
  </si>
  <si>
    <t>(3)</t>
    <phoneticPr fontId="3" type="noConversion"/>
  </si>
  <si>
    <t>(4)</t>
    <phoneticPr fontId="3" type="noConversion"/>
  </si>
  <si>
    <t>(5)</t>
    <phoneticPr fontId="3" type="noConversion"/>
  </si>
  <si>
    <t xml:space="preserve"> </t>
    <phoneticPr fontId="3" type="noConversion"/>
  </si>
  <si>
    <r>
      <t xml:space="preserve">B     </t>
    </r>
    <r>
      <rPr>
        <sz val="18"/>
        <color indexed="18"/>
        <rFont val="宋体"/>
        <charset val="134"/>
      </rPr>
      <t>桥梁工程</t>
    </r>
    <r>
      <rPr>
        <sz val="18"/>
        <color indexed="18"/>
        <rFont val="Times New Roman"/>
        <family val="1"/>
      </rPr>
      <t>1</t>
    </r>
    <r>
      <rPr>
        <sz val="18"/>
        <color indexed="18"/>
        <rFont val="宋体"/>
        <charset val="134"/>
      </rPr>
      <t>～５节</t>
    </r>
    <phoneticPr fontId="3" type="noConversion"/>
  </si>
  <si>
    <t>工程量清单</t>
    <phoneticPr fontId="3" type="noConversion"/>
  </si>
  <si>
    <r>
      <t>泸州长江大桥工程</t>
    </r>
    <r>
      <rPr>
        <sz val="11"/>
        <rFont val="Times New Roman"/>
        <family val="1"/>
      </rPr>
      <t xml:space="preserve">                                                                           </t>
    </r>
    <r>
      <rPr>
        <sz val="11"/>
        <rFont val="宋体"/>
        <charset val="134"/>
      </rPr>
      <t>货币单位：人民币元</t>
    </r>
    <phoneticPr fontId="3" type="noConversion"/>
  </si>
  <si>
    <t>编号</t>
    <phoneticPr fontId="3" type="noConversion"/>
  </si>
  <si>
    <t>项目名称</t>
    <phoneticPr fontId="3" type="noConversion"/>
  </si>
  <si>
    <t>单位</t>
    <phoneticPr fontId="3" type="noConversion"/>
  </si>
  <si>
    <t>数量</t>
    <phoneticPr fontId="3" type="noConversion"/>
  </si>
  <si>
    <t>单价</t>
    <phoneticPr fontId="3" type="noConversion"/>
  </si>
  <si>
    <t>合价</t>
    <phoneticPr fontId="3" type="noConversion"/>
  </si>
  <si>
    <t>5-1</t>
    <phoneticPr fontId="3" type="noConversion"/>
  </si>
  <si>
    <t>钻孔灌注桩</t>
    <phoneticPr fontId="3" type="noConversion"/>
  </si>
  <si>
    <t xml:space="preserve"> </t>
    <phoneticPr fontId="3" type="noConversion"/>
  </si>
  <si>
    <t>5-1.1</t>
    <phoneticPr fontId="3" type="noConversion"/>
  </si>
  <si>
    <r>
      <t>桩径</t>
    </r>
    <r>
      <rPr>
        <sz val="11"/>
        <rFont val="Times New Roman"/>
        <family val="1"/>
      </rPr>
      <t>2.5</t>
    </r>
    <r>
      <rPr>
        <sz val="11"/>
        <rFont val="宋体"/>
        <charset val="134"/>
      </rPr>
      <t>米钻孔桩</t>
    </r>
    <phoneticPr fontId="3" type="noConversion"/>
  </si>
  <si>
    <t>m</t>
    <phoneticPr fontId="3" type="noConversion"/>
  </si>
  <si>
    <t>569.0</t>
    <phoneticPr fontId="3" type="noConversion"/>
  </si>
  <si>
    <t>5-1.2</t>
    <phoneticPr fontId="3" type="noConversion"/>
  </si>
  <si>
    <r>
      <t>桩径</t>
    </r>
    <r>
      <rPr>
        <sz val="11"/>
        <rFont val="Times New Roman"/>
        <family val="1"/>
      </rPr>
      <t>1.5</t>
    </r>
    <r>
      <rPr>
        <sz val="11"/>
        <rFont val="宋体"/>
        <charset val="134"/>
      </rPr>
      <t>米钻孔桩</t>
    </r>
    <phoneticPr fontId="3" type="noConversion"/>
  </si>
  <si>
    <t>1057.2</t>
    <phoneticPr fontId="3" type="noConversion"/>
  </si>
  <si>
    <t>5-1.3</t>
    <phoneticPr fontId="3" type="noConversion"/>
  </si>
  <si>
    <t>钢筋笼钢筋</t>
    <phoneticPr fontId="3" type="noConversion"/>
  </si>
  <si>
    <t>t</t>
    <phoneticPr fontId="3" type="noConversion"/>
  </si>
  <si>
    <t>255</t>
    <phoneticPr fontId="3" type="noConversion"/>
  </si>
  <si>
    <t>5-1.4</t>
    <phoneticPr fontId="3" type="noConversion"/>
  </si>
  <si>
    <t>钢料</t>
    <phoneticPr fontId="3" type="noConversion"/>
  </si>
  <si>
    <t>309</t>
    <phoneticPr fontId="3" type="noConversion"/>
  </si>
  <si>
    <t>5-2</t>
    <phoneticPr fontId="3" type="noConversion"/>
  </si>
  <si>
    <t>取芯钻探试验</t>
    <phoneticPr fontId="3" type="noConversion"/>
  </si>
  <si>
    <t>5-2.1</t>
    <phoneticPr fontId="3" type="noConversion"/>
  </si>
  <si>
    <r>
      <t>样芯直径</t>
    </r>
    <r>
      <rPr>
        <sz val="11"/>
        <rFont val="Times New Roman"/>
        <family val="1"/>
      </rPr>
      <t>70mm</t>
    </r>
    <phoneticPr fontId="3" type="noConversion"/>
  </si>
  <si>
    <t>5-2.2</t>
    <phoneticPr fontId="3" type="noConversion"/>
  </si>
  <si>
    <r>
      <t>样芯直径</t>
    </r>
    <r>
      <rPr>
        <sz val="11"/>
        <rFont val="Times New Roman"/>
        <family val="1"/>
      </rPr>
      <t>100mm</t>
    </r>
    <r>
      <rPr>
        <sz val="12"/>
        <rFont val="宋体"/>
        <charset val="134"/>
      </rPr>
      <t/>
    </r>
    <phoneticPr fontId="3" type="noConversion"/>
  </si>
  <si>
    <r>
      <t>本页小计</t>
    </r>
    <r>
      <rPr>
        <sz val="11"/>
        <rFont val="Times New Roman"/>
        <family val="1"/>
      </rPr>
      <t>:</t>
    </r>
    <phoneticPr fontId="3" type="noConversion"/>
  </si>
  <si>
    <r>
      <t>第</t>
    </r>
    <r>
      <rPr>
        <sz val="18"/>
        <color indexed="18"/>
        <rFont val="Times New Roman"/>
        <family val="1"/>
      </rPr>
      <t>6</t>
    </r>
    <r>
      <rPr>
        <sz val="18"/>
        <color indexed="18"/>
        <rFont val="宋体"/>
        <charset val="134"/>
      </rPr>
      <t>节</t>
    </r>
    <phoneticPr fontId="3" type="noConversion"/>
  </si>
  <si>
    <t>工程量清单</t>
    <phoneticPr fontId="3" type="noConversion"/>
  </si>
  <si>
    <r>
      <t>泸州长江大桥工程</t>
    </r>
    <r>
      <rPr>
        <sz val="11"/>
        <rFont val="Times New Roman"/>
        <family val="1"/>
      </rPr>
      <t xml:space="preserve">                                                                           </t>
    </r>
    <r>
      <rPr>
        <sz val="11"/>
        <rFont val="宋体"/>
        <charset val="134"/>
      </rPr>
      <t>货币单位：人民币元</t>
    </r>
    <phoneticPr fontId="3" type="noConversion"/>
  </si>
  <si>
    <r>
      <t>项</t>
    </r>
    <r>
      <rPr>
        <sz val="11"/>
        <rFont val="Times New Roman"/>
        <family val="1"/>
      </rPr>
      <t xml:space="preserve">  </t>
    </r>
    <r>
      <rPr>
        <sz val="11"/>
        <rFont val="宋体"/>
        <charset val="134"/>
      </rPr>
      <t>目</t>
    </r>
    <r>
      <rPr>
        <sz val="11"/>
        <rFont val="Times New Roman"/>
        <family val="1"/>
      </rPr>
      <t xml:space="preserve">  </t>
    </r>
    <r>
      <rPr>
        <sz val="11"/>
        <rFont val="宋体"/>
        <charset val="134"/>
      </rPr>
      <t>名</t>
    </r>
    <r>
      <rPr>
        <sz val="11"/>
        <rFont val="Times New Roman"/>
        <family val="1"/>
      </rPr>
      <t xml:space="preserve">  </t>
    </r>
    <r>
      <rPr>
        <sz val="11"/>
        <rFont val="宋体"/>
        <charset val="134"/>
      </rPr>
      <t>称</t>
    </r>
    <phoneticPr fontId="3" type="noConversion"/>
  </si>
  <si>
    <t>6-1</t>
    <phoneticPr fontId="3" type="noConversion"/>
  </si>
  <si>
    <t>承台</t>
    <phoneticPr fontId="3" type="noConversion"/>
  </si>
  <si>
    <t>6-1.1</t>
    <phoneticPr fontId="3" type="noConversion"/>
  </si>
  <si>
    <r>
      <t>C25</t>
    </r>
    <r>
      <rPr>
        <sz val="11"/>
        <rFont val="宋体"/>
        <charset val="134"/>
      </rPr>
      <t>混凝土</t>
    </r>
    <phoneticPr fontId="3" type="noConversion"/>
  </si>
  <si>
    <r>
      <t>m</t>
    </r>
    <r>
      <rPr>
        <vertAlign val="superscript"/>
        <sz val="11"/>
        <rFont val="Times New Roman"/>
        <family val="1"/>
      </rPr>
      <t>3</t>
    </r>
    <phoneticPr fontId="3" type="noConversion"/>
  </si>
  <si>
    <t>8792</t>
    <phoneticPr fontId="3" type="noConversion"/>
  </si>
  <si>
    <t>6-1.2</t>
    <phoneticPr fontId="3" type="noConversion"/>
  </si>
  <si>
    <t>钢筋</t>
    <phoneticPr fontId="3" type="noConversion"/>
  </si>
  <si>
    <t>t</t>
    <phoneticPr fontId="3" type="noConversion"/>
  </si>
  <si>
    <t>428</t>
    <phoneticPr fontId="3" type="noConversion"/>
  </si>
  <si>
    <t>6-2</t>
    <phoneticPr fontId="3" type="noConversion"/>
  </si>
  <si>
    <t>墩台身帽</t>
    <phoneticPr fontId="3" type="noConversion"/>
  </si>
  <si>
    <t>6-2.1</t>
    <phoneticPr fontId="3" type="noConversion"/>
  </si>
  <si>
    <r>
      <t>C25</t>
    </r>
    <r>
      <rPr>
        <sz val="11"/>
        <rFont val="宋体"/>
        <charset val="134"/>
      </rPr>
      <t>混凝土</t>
    </r>
    <phoneticPr fontId="3" type="noConversion"/>
  </si>
  <si>
    <r>
      <t>m</t>
    </r>
    <r>
      <rPr>
        <vertAlign val="superscript"/>
        <sz val="11"/>
        <rFont val="Times New Roman"/>
        <family val="1"/>
      </rPr>
      <t>3</t>
    </r>
    <phoneticPr fontId="3" type="noConversion"/>
  </si>
  <si>
    <t>10312</t>
    <phoneticPr fontId="3" type="noConversion"/>
  </si>
  <si>
    <t>6-2.2</t>
    <phoneticPr fontId="3" type="noConversion"/>
  </si>
  <si>
    <r>
      <t>C30</t>
    </r>
    <r>
      <rPr>
        <sz val="11"/>
        <rFont val="宋体"/>
        <charset val="134"/>
      </rPr>
      <t>混凝土</t>
    </r>
    <phoneticPr fontId="3" type="noConversion"/>
  </si>
  <si>
    <t>1061</t>
    <phoneticPr fontId="3" type="noConversion"/>
  </si>
  <si>
    <t>6-2.3</t>
    <phoneticPr fontId="3" type="noConversion"/>
  </si>
  <si>
    <t>518</t>
    <phoneticPr fontId="3" type="noConversion"/>
  </si>
  <si>
    <t>6-3</t>
    <phoneticPr fontId="3" type="noConversion"/>
  </si>
  <si>
    <t>明挖基础</t>
    <phoneticPr fontId="3" type="noConversion"/>
  </si>
  <si>
    <t>6-3.1</t>
    <phoneticPr fontId="3" type="noConversion"/>
  </si>
  <si>
    <r>
      <t>C20</t>
    </r>
    <r>
      <rPr>
        <sz val="11"/>
        <rFont val="宋体"/>
        <charset val="134"/>
      </rPr>
      <t>砼</t>
    </r>
    <phoneticPr fontId="3" type="noConversion"/>
  </si>
  <si>
    <t>1464</t>
    <phoneticPr fontId="3" type="noConversion"/>
  </si>
  <si>
    <t>6-3.2</t>
    <phoneticPr fontId="3" type="noConversion"/>
  </si>
  <si>
    <t>32</t>
    <phoneticPr fontId="3" type="noConversion"/>
  </si>
  <si>
    <r>
      <t>本页小计</t>
    </r>
    <r>
      <rPr>
        <sz val="11"/>
        <rFont val="Times New Roman"/>
        <family val="1"/>
      </rPr>
      <t>:</t>
    </r>
    <phoneticPr fontId="3" type="noConversion"/>
  </si>
  <si>
    <r>
      <t>第</t>
    </r>
    <r>
      <rPr>
        <sz val="18"/>
        <color indexed="18"/>
        <rFont val="Times New Roman"/>
        <family val="1"/>
      </rPr>
      <t>7</t>
    </r>
    <r>
      <rPr>
        <sz val="18"/>
        <color indexed="18"/>
        <rFont val="宋体"/>
        <charset val="134"/>
      </rPr>
      <t>节</t>
    </r>
    <phoneticPr fontId="3" type="noConversion"/>
  </si>
  <si>
    <r>
      <t>项</t>
    </r>
    <r>
      <rPr>
        <sz val="11"/>
        <rFont val="Times New Roman"/>
        <family val="1"/>
      </rPr>
      <t xml:space="preserve">    </t>
    </r>
    <r>
      <rPr>
        <sz val="11"/>
        <rFont val="宋体"/>
        <charset val="134"/>
      </rPr>
      <t>目</t>
    </r>
    <r>
      <rPr>
        <sz val="11"/>
        <rFont val="Times New Roman"/>
        <family val="1"/>
      </rPr>
      <t xml:space="preserve">    </t>
    </r>
    <r>
      <rPr>
        <sz val="11"/>
        <rFont val="宋体"/>
        <charset val="134"/>
      </rPr>
      <t>名</t>
    </r>
    <r>
      <rPr>
        <sz val="11"/>
        <rFont val="Times New Roman"/>
        <family val="1"/>
      </rPr>
      <t xml:space="preserve">    </t>
    </r>
    <r>
      <rPr>
        <sz val="11"/>
        <rFont val="宋体"/>
        <charset val="134"/>
      </rPr>
      <t>称</t>
    </r>
    <phoneticPr fontId="3" type="noConversion"/>
  </si>
  <si>
    <t>7-1</t>
    <phoneticPr fontId="3" type="noConversion"/>
  </si>
  <si>
    <t>连续刚构</t>
    <phoneticPr fontId="3" type="noConversion"/>
  </si>
  <si>
    <t>7-1.1</t>
    <phoneticPr fontId="3" type="noConversion"/>
  </si>
  <si>
    <t>钢筋</t>
    <phoneticPr fontId="3" type="noConversion"/>
  </si>
  <si>
    <t>7-1.2</t>
    <phoneticPr fontId="3" type="noConversion"/>
  </si>
  <si>
    <t>7-1.3</t>
    <phoneticPr fontId="3" type="noConversion"/>
  </si>
  <si>
    <r>
      <t>粗钢筋</t>
    </r>
    <r>
      <rPr>
        <sz val="11"/>
        <rFont val="Times New Roman"/>
        <family val="1"/>
      </rPr>
      <t>(  1/32</t>
    </r>
    <r>
      <rPr>
        <sz val="11"/>
        <rFont val="宋体"/>
        <charset val="134"/>
      </rPr>
      <t>）</t>
    </r>
    <phoneticPr fontId="3" type="noConversion"/>
  </si>
  <si>
    <t>7-1.4</t>
    <phoneticPr fontId="3" type="noConversion"/>
  </si>
  <si>
    <t>7-1.5</t>
    <phoneticPr fontId="3" type="noConversion"/>
  </si>
  <si>
    <t>钢料</t>
    <phoneticPr fontId="3" type="noConversion"/>
  </si>
  <si>
    <r>
      <t>第</t>
    </r>
    <r>
      <rPr>
        <sz val="18"/>
        <color indexed="18"/>
        <rFont val="Times New Roman"/>
        <family val="1"/>
      </rPr>
      <t>8</t>
    </r>
    <r>
      <rPr>
        <sz val="18"/>
        <color indexed="18"/>
        <rFont val="宋体"/>
        <charset val="134"/>
      </rPr>
      <t>节</t>
    </r>
    <phoneticPr fontId="3" type="noConversion"/>
  </si>
  <si>
    <r>
      <t>泸州长江大桥工程</t>
    </r>
    <r>
      <rPr>
        <sz val="11"/>
        <rFont val="Times New Roman"/>
        <family val="1"/>
      </rPr>
      <t xml:space="preserve">                                                                            </t>
    </r>
    <r>
      <rPr>
        <sz val="11"/>
        <rFont val="宋体"/>
        <charset val="134"/>
      </rPr>
      <t>货币单位：人民币元</t>
    </r>
    <phoneticPr fontId="3" type="noConversion"/>
  </si>
  <si>
    <t>8-1</t>
    <phoneticPr fontId="3" type="noConversion"/>
  </si>
  <si>
    <t>双壁钢围堰</t>
    <phoneticPr fontId="3" type="noConversion"/>
  </si>
  <si>
    <t>8-1.1</t>
    <phoneticPr fontId="3" type="noConversion"/>
  </si>
  <si>
    <t>封底及填充砼</t>
    <phoneticPr fontId="3" type="noConversion"/>
  </si>
  <si>
    <t>8605</t>
    <phoneticPr fontId="3" type="noConversion"/>
  </si>
  <si>
    <t>8-1.2</t>
    <phoneticPr fontId="3" type="noConversion"/>
  </si>
  <si>
    <t>559</t>
    <phoneticPr fontId="3" type="noConversion"/>
  </si>
  <si>
    <r>
      <t>第</t>
    </r>
    <r>
      <rPr>
        <sz val="18"/>
        <color indexed="18"/>
        <rFont val="Times New Roman"/>
        <family val="1"/>
      </rPr>
      <t>9</t>
    </r>
    <r>
      <rPr>
        <sz val="18"/>
        <color indexed="18"/>
        <rFont val="宋体"/>
        <charset val="134"/>
      </rPr>
      <t>～</t>
    </r>
    <r>
      <rPr>
        <sz val="18"/>
        <color indexed="18"/>
        <rFont val="Times New Roman"/>
        <family val="1"/>
      </rPr>
      <t>12</t>
    </r>
    <r>
      <rPr>
        <sz val="18"/>
        <color indexed="18"/>
        <rFont val="宋体"/>
        <charset val="134"/>
      </rPr>
      <t>节</t>
    </r>
    <phoneticPr fontId="3" type="noConversion"/>
  </si>
  <si>
    <r>
      <t>泸州长江大桥工程</t>
    </r>
    <r>
      <rPr>
        <sz val="11"/>
        <rFont val="Times New Roman"/>
        <family val="1"/>
      </rPr>
      <t xml:space="preserve">                                                                         </t>
    </r>
    <r>
      <rPr>
        <sz val="11"/>
        <rFont val="宋体"/>
        <charset val="134"/>
      </rPr>
      <t>货币单位：人民币元</t>
    </r>
    <phoneticPr fontId="3" type="noConversion"/>
  </si>
  <si>
    <t>项　目　名　称</t>
    <phoneticPr fontId="3" type="noConversion"/>
  </si>
  <si>
    <t>9-1</t>
    <phoneticPr fontId="3" type="noConversion"/>
  </si>
  <si>
    <t>支座</t>
    <phoneticPr fontId="3" type="noConversion"/>
  </si>
  <si>
    <t>9-1.1</t>
    <phoneticPr fontId="3" type="noConversion"/>
  </si>
  <si>
    <t>盆式橡胶支座</t>
    <phoneticPr fontId="3" type="noConversion"/>
  </si>
  <si>
    <t>套</t>
    <phoneticPr fontId="3" type="noConversion"/>
  </si>
  <si>
    <t>4</t>
    <phoneticPr fontId="3" type="noConversion"/>
  </si>
  <si>
    <t>10-1</t>
    <phoneticPr fontId="3" type="noConversion"/>
  </si>
  <si>
    <t>路基</t>
    <phoneticPr fontId="3" type="noConversion"/>
  </si>
  <si>
    <t>10-1.2</t>
    <phoneticPr fontId="3" type="noConversion"/>
  </si>
  <si>
    <t>填方</t>
    <phoneticPr fontId="3" type="noConversion"/>
  </si>
  <si>
    <t>10780</t>
    <phoneticPr fontId="3" type="noConversion"/>
  </si>
  <si>
    <t>10-13.</t>
    <phoneticPr fontId="3" type="noConversion"/>
  </si>
  <si>
    <t>挖方</t>
    <phoneticPr fontId="3" type="noConversion"/>
  </si>
  <si>
    <t>13763</t>
    <phoneticPr fontId="3" type="noConversion"/>
  </si>
  <si>
    <t>11-1</t>
    <phoneticPr fontId="3" type="noConversion"/>
  </si>
  <si>
    <t>附属工程</t>
    <phoneticPr fontId="3" type="noConversion"/>
  </si>
  <si>
    <t>11-1.1</t>
    <phoneticPr fontId="3" type="noConversion"/>
  </si>
  <si>
    <t>防水砼及挡碴墙砼</t>
    <phoneticPr fontId="3" type="noConversion"/>
  </si>
  <si>
    <t>142</t>
    <phoneticPr fontId="3" type="noConversion"/>
  </si>
  <si>
    <t>11-1.2</t>
    <phoneticPr fontId="3" type="noConversion"/>
  </si>
  <si>
    <t>防水层面积</t>
    <phoneticPr fontId="3" type="noConversion"/>
  </si>
  <si>
    <r>
      <t>m</t>
    </r>
    <r>
      <rPr>
        <vertAlign val="superscript"/>
        <sz val="11"/>
        <rFont val="Times New Roman"/>
        <family val="1"/>
      </rPr>
      <t>2</t>
    </r>
    <phoneticPr fontId="3" type="noConversion"/>
  </si>
  <si>
    <t>2107</t>
    <phoneticPr fontId="3" type="noConversion"/>
  </si>
  <si>
    <t>11-1.3</t>
    <phoneticPr fontId="3" type="noConversion"/>
  </si>
  <si>
    <t>21</t>
    <phoneticPr fontId="3" type="noConversion"/>
  </si>
  <si>
    <t>11-1.4</t>
    <phoneticPr fontId="3" type="noConversion"/>
  </si>
  <si>
    <t>2.7</t>
    <phoneticPr fontId="3" type="noConversion"/>
  </si>
  <si>
    <t>11-2</t>
    <phoneticPr fontId="3" type="noConversion"/>
  </si>
  <si>
    <t>员工走道</t>
    <phoneticPr fontId="3" type="noConversion"/>
  </si>
  <si>
    <t>11-2.1</t>
    <phoneticPr fontId="3" type="noConversion"/>
  </si>
  <si>
    <t>6.0</t>
    <phoneticPr fontId="3" type="noConversion"/>
  </si>
  <si>
    <t>11-2.2</t>
    <phoneticPr fontId="3" type="noConversion"/>
  </si>
  <si>
    <t>18.9</t>
    <phoneticPr fontId="3" type="noConversion"/>
  </si>
  <si>
    <t>11-3</t>
    <phoneticPr fontId="3" type="noConversion"/>
  </si>
  <si>
    <r>
      <t>墩顶围栏</t>
    </r>
    <r>
      <rPr>
        <sz val="11"/>
        <rFont val="Times New Roman"/>
        <family val="1"/>
      </rPr>
      <t>(</t>
    </r>
    <r>
      <rPr>
        <sz val="11"/>
        <rFont val="宋体"/>
        <charset val="134"/>
      </rPr>
      <t>含正桥检查设备</t>
    </r>
    <r>
      <rPr>
        <sz val="11"/>
        <rFont val="Times New Roman"/>
        <family val="1"/>
      </rPr>
      <t>)</t>
    </r>
    <phoneticPr fontId="3" type="noConversion"/>
  </si>
  <si>
    <t>11-3.1</t>
    <phoneticPr fontId="3" type="noConversion"/>
  </si>
  <si>
    <t>砼</t>
    <phoneticPr fontId="3" type="noConversion"/>
  </si>
  <si>
    <t>19</t>
    <phoneticPr fontId="3" type="noConversion"/>
  </si>
  <si>
    <t>11-3.2</t>
    <phoneticPr fontId="3" type="noConversion"/>
  </si>
  <si>
    <t>29.1</t>
    <phoneticPr fontId="3" type="noConversion"/>
  </si>
  <si>
    <t>11-3.3</t>
    <phoneticPr fontId="3" type="noConversion"/>
  </si>
  <si>
    <t>沥青砂填缝</t>
    <phoneticPr fontId="3" type="noConversion"/>
  </si>
  <si>
    <t>2.0</t>
    <phoneticPr fontId="3" type="noConversion"/>
  </si>
  <si>
    <t>12-1</t>
    <phoneticPr fontId="3" type="noConversion"/>
  </si>
  <si>
    <t>砌体工程</t>
    <phoneticPr fontId="3" type="noConversion"/>
  </si>
  <si>
    <t>12-1.1</t>
    <phoneticPr fontId="3" type="noConversion"/>
  </si>
  <si>
    <t>锥体护坡浆砌片石</t>
    <phoneticPr fontId="3" type="noConversion"/>
  </si>
  <si>
    <t>550</t>
    <phoneticPr fontId="3" type="noConversion"/>
  </si>
  <si>
    <t>12-1.2</t>
    <phoneticPr fontId="3" type="noConversion"/>
  </si>
  <si>
    <t>路基防护浆砌片石</t>
    <phoneticPr fontId="3" type="noConversion"/>
  </si>
  <si>
    <t>370</t>
    <phoneticPr fontId="3" type="noConversion"/>
  </si>
  <si>
    <t>12-1.3</t>
    <phoneticPr fontId="3" type="noConversion"/>
  </si>
  <si>
    <t>桥墩防护砼</t>
    <phoneticPr fontId="3" type="noConversion"/>
  </si>
  <si>
    <t>200</t>
    <phoneticPr fontId="3" type="noConversion"/>
  </si>
  <si>
    <r>
      <t xml:space="preserve">D </t>
    </r>
    <r>
      <rPr>
        <sz val="22"/>
        <color indexed="60"/>
        <rFont val="黑体"/>
        <charset val="134"/>
      </rPr>
      <t>工程量清单汇总表</t>
    </r>
    <phoneticPr fontId="3" type="noConversion"/>
  </si>
  <si>
    <r>
      <t xml:space="preserve">        </t>
    </r>
    <r>
      <rPr>
        <sz val="12"/>
        <rFont val="宋体"/>
        <charset val="134"/>
      </rPr>
      <t>泸州长江大桥工程</t>
    </r>
    <r>
      <rPr>
        <sz val="12"/>
        <rFont val="Times New Roman"/>
        <family val="1"/>
      </rPr>
      <t xml:space="preserve">    </t>
    </r>
    <phoneticPr fontId="3" type="noConversion"/>
  </si>
  <si>
    <t>项号</t>
    <phoneticPr fontId="3" type="noConversion"/>
  </si>
  <si>
    <r>
      <t>章</t>
    </r>
    <r>
      <rPr>
        <sz val="12"/>
        <rFont val="Times New Roman"/>
        <family val="1"/>
      </rPr>
      <t xml:space="preserve">    </t>
    </r>
    <r>
      <rPr>
        <sz val="12"/>
        <rFont val="宋体"/>
        <charset val="134"/>
      </rPr>
      <t>节</t>
    </r>
    <r>
      <rPr>
        <sz val="12"/>
        <rFont val="Times New Roman"/>
        <family val="1"/>
      </rPr>
      <t xml:space="preserve">    </t>
    </r>
    <r>
      <rPr>
        <sz val="12"/>
        <rFont val="宋体"/>
        <charset val="134"/>
      </rPr>
      <t>号</t>
    </r>
    <phoneticPr fontId="3" type="noConversion"/>
  </si>
  <si>
    <r>
      <t>金额</t>
    </r>
    <r>
      <rPr>
        <sz val="12"/>
        <rFont val="Times New Roman"/>
        <family val="1"/>
      </rPr>
      <t>(</t>
    </r>
    <r>
      <rPr>
        <sz val="12"/>
        <rFont val="宋体"/>
        <charset val="134"/>
      </rPr>
      <t>人民币元</t>
    </r>
    <r>
      <rPr>
        <sz val="12"/>
        <rFont val="Times New Roman"/>
        <family val="1"/>
      </rPr>
      <t>)</t>
    </r>
    <phoneticPr fontId="3" type="noConversion"/>
  </si>
  <si>
    <r>
      <t>A</t>
    </r>
    <r>
      <rPr>
        <sz val="12"/>
        <rFont val="宋体"/>
        <charset val="134"/>
      </rPr>
      <t>通则</t>
    </r>
    <phoneticPr fontId="3" type="noConversion"/>
  </si>
  <si>
    <r>
      <t>B</t>
    </r>
    <r>
      <rPr>
        <sz val="12"/>
        <rFont val="宋体"/>
        <charset val="134"/>
      </rPr>
      <t>桥梁工程和路基</t>
    </r>
    <phoneticPr fontId="3" type="noConversion"/>
  </si>
  <si>
    <r>
      <t>其中：第</t>
    </r>
    <r>
      <rPr>
        <sz val="12"/>
        <rFont val="Times New Roman"/>
        <family val="1"/>
      </rPr>
      <t>1</t>
    </r>
    <r>
      <rPr>
        <sz val="12"/>
        <rFont val="宋体"/>
        <charset val="134"/>
      </rPr>
      <t>节～第</t>
    </r>
    <r>
      <rPr>
        <sz val="12"/>
        <rFont val="Times New Roman"/>
        <family val="1"/>
      </rPr>
      <t>5</t>
    </r>
    <r>
      <rPr>
        <sz val="12"/>
        <rFont val="宋体"/>
        <charset val="134"/>
      </rPr>
      <t>节</t>
    </r>
    <phoneticPr fontId="3" type="noConversion"/>
  </si>
  <si>
    <r>
      <t>第</t>
    </r>
    <r>
      <rPr>
        <sz val="12"/>
        <rFont val="Times New Roman"/>
        <family val="1"/>
      </rPr>
      <t>6</t>
    </r>
    <r>
      <rPr>
        <sz val="12"/>
        <rFont val="宋体"/>
        <charset val="134"/>
      </rPr>
      <t>节</t>
    </r>
    <phoneticPr fontId="3" type="noConversion"/>
  </si>
  <si>
    <r>
      <t>第</t>
    </r>
    <r>
      <rPr>
        <sz val="12"/>
        <rFont val="Times New Roman"/>
        <family val="1"/>
      </rPr>
      <t>7</t>
    </r>
    <r>
      <rPr>
        <sz val="12"/>
        <rFont val="宋体"/>
        <charset val="134"/>
      </rPr>
      <t>节</t>
    </r>
  </si>
  <si>
    <r>
      <t>第</t>
    </r>
    <r>
      <rPr>
        <sz val="12"/>
        <rFont val="Times New Roman"/>
        <family val="1"/>
      </rPr>
      <t>8</t>
    </r>
    <r>
      <rPr>
        <sz val="12"/>
        <rFont val="宋体"/>
        <charset val="134"/>
      </rPr>
      <t>节</t>
    </r>
  </si>
  <si>
    <r>
      <t>第</t>
    </r>
    <r>
      <rPr>
        <sz val="12"/>
        <rFont val="Times New Roman"/>
        <family val="1"/>
      </rPr>
      <t>9</t>
    </r>
    <r>
      <rPr>
        <sz val="12"/>
        <rFont val="宋体"/>
        <charset val="134"/>
      </rPr>
      <t>节～第</t>
    </r>
    <r>
      <rPr>
        <sz val="12"/>
        <rFont val="Times New Roman"/>
        <family val="1"/>
      </rPr>
      <t>12</t>
    </r>
    <r>
      <rPr>
        <sz val="12"/>
        <rFont val="宋体"/>
        <charset val="134"/>
      </rPr>
      <t>节</t>
    </r>
    <phoneticPr fontId="3" type="noConversion"/>
  </si>
  <si>
    <r>
      <t>第</t>
    </r>
    <r>
      <rPr>
        <sz val="12"/>
        <rFont val="Times New Roman"/>
        <family val="1"/>
      </rPr>
      <t>5</t>
    </r>
    <r>
      <rPr>
        <sz val="12"/>
        <rFont val="宋体"/>
        <charset val="134"/>
      </rPr>
      <t>节～第</t>
    </r>
    <r>
      <rPr>
        <sz val="12"/>
        <rFont val="Times New Roman"/>
        <family val="1"/>
      </rPr>
      <t>12</t>
    </r>
    <r>
      <rPr>
        <sz val="12"/>
        <rFont val="宋体"/>
        <charset val="134"/>
      </rPr>
      <t>节合计</t>
    </r>
    <phoneticPr fontId="3" type="noConversion"/>
  </si>
  <si>
    <r>
      <t>总计</t>
    </r>
    <r>
      <rPr>
        <sz val="12"/>
        <rFont val="Times New Roman"/>
        <family val="1"/>
      </rPr>
      <t>(1)</t>
    </r>
    <r>
      <rPr>
        <sz val="12"/>
        <rFont val="宋体"/>
        <charset val="134"/>
      </rPr>
      <t>项</t>
    </r>
    <r>
      <rPr>
        <sz val="12"/>
        <rFont val="Times New Roman"/>
        <family val="1"/>
      </rPr>
      <t>+(2)</t>
    </r>
    <r>
      <rPr>
        <sz val="12"/>
        <rFont val="宋体"/>
        <charset val="134"/>
      </rPr>
      <t>项</t>
    </r>
    <phoneticPr fontId="3" type="noConversion"/>
  </si>
  <si>
    <r>
      <t>暂定金：总计</t>
    </r>
    <r>
      <rPr>
        <sz val="12"/>
        <rFont val="Times New Roman"/>
        <family val="1"/>
      </rPr>
      <t>×5</t>
    </r>
    <r>
      <rPr>
        <sz val="12"/>
        <rFont val="宋体"/>
        <charset val="134"/>
      </rPr>
      <t>％－前项</t>
    </r>
    <phoneticPr fontId="3" type="noConversion"/>
  </si>
  <si>
    <t>不进入投标总价</t>
    <phoneticPr fontId="3" type="noConversion"/>
  </si>
  <si>
    <t>投标总价</t>
    <phoneticPr fontId="3" type="noConversion"/>
  </si>
  <si>
    <t xml:space="preserve"> </t>
    <phoneticPr fontId="3" type="noConversion"/>
  </si>
  <si>
    <r>
      <t>备</t>
    </r>
    <r>
      <rPr>
        <sz val="12"/>
        <rFont val="Times New Roman"/>
        <family val="1"/>
      </rPr>
      <t xml:space="preserve">    </t>
    </r>
    <r>
      <rPr>
        <sz val="12"/>
        <rFont val="宋体"/>
        <charset val="134"/>
      </rPr>
      <t>注</t>
    </r>
    <phoneticPr fontId="3" type="noConversion"/>
  </si>
  <si>
    <r>
      <t>钢绞线</t>
    </r>
    <r>
      <rPr>
        <sz val="11"/>
        <rFont val="Times New Roman"/>
        <family val="1"/>
      </rPr>
      <t>(7</t>
    </r>
    <r>
      <rPr>
        <sz val="11"/>
        <rFont val="宋体"/>
        <charset val="134"/>
      </rPr>
      <t>ф</t>
    </r>
    <r>
      <rPr>
        <sz val="11"/>
        <rFont val="Times New Roman"/>
        <family val="1"/>
      </rPr>
      <t>5)</t>
    </r>
    <phoneticPr fontId="3" type="noConversion"/>
  </si>
  <si>
    <t xml:space="preserve"> </t>
    <phoneticPr fontId="3" type="noConversion"/>
  </si>
  <si>
    <t>8-1.3</t>
    <phoneticPr fontId="3" type="noConversion"/>
  </si>
  <si>
    <t>水上大型机械使用费</t>
    <phoneticPr fontId="3" type="noConversion"/>
  </si>
  <si>
    <t>LS</t>
    <phoneticPr fontId="3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</si>
  <si>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</si>
  <si>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</si>
  <si>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</si>
  <si>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r>
      <t>Ⅱ、Ⅲ类变更包干费</t>
    </r>
    <r>
      <rPr>
        <sz val="12"/>
        <rFont val="Times New Roman"/>
        <family val="1"/>
      </rPr>
      <t xml:space="preserve">: </t>
    </r>
    <r>
      <rPr>
        <sz val="12"/>
        <rFont val="宋体"/>
        <charset val="134"/>
      </rPr>
      <t>总计</t>
    </r>
    <r>
      <rPr>
        <sz val="12"/>
        <rFont val="Times New Roman"/>
        <family val="1"/>
      </rPr>
      <t>×5</t>
    </r>
    <r>
      <rPr>
        <sz val="12"/>
        <rFont val="宋体"/>
        <charset val="134"/>
      </rPr>
      <t>％</t>
    </r>
    <r>
      <rPr>
        <sz val="12"/>
        <rFont val="Times New Roman"/>
        <family val="1"/>
      </rPr>
      <t>×50</t>
    </r>
    <r>
      <rPr>
        <sz val="12"/>
        <rFont val="宋体"/>
        <charset val="134"/>
      </rPr>
      <t>％</t>
    </r>
    <phoneticPr fontId="3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</si>
</sst>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_);[Red]\(0\)"/>
    <numFmt numFmtId="178" formatCode="0_ "/>
  </numFmts>
  <fonts count="18"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1"/>
      <name val="Times New Roman"/>
      <family val="1"/>
    </font>
    <font>
      <b/>
      <sz val="22"/>
      <name val="黑体"/>
      <charset val="134"/>
    </font>
    <font>
      <sz val="18"/>
      <name val="Arial Rounded MT Bold"/>
      <family val="2"/>
    </font>
    <font>
      <sz val="18"/>
      <name val="宋体"/>
      <charset val="134"/>
    </font>
    <font>
      <vertAlign val="superscript"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22"/>
      <color indexed="60"/>
      <name val="黑体"/>
      <charset val="134"/>
    </font>
    <font>
      <b/>
      <sz val="22"/>
      <color indexed="60"/>
      <name val="黑体"/>
      <charset val="134"/>
    </font>
    <font>
      <sz val="18"/>
      <color indexed="18"/>
      <name val="宋体"/>
      <charset val="134"/>
    </font>
    <font>
      <sz val="18"/>
      <color indexed="18"/>
      <name val="Times New Roman"/>
      <family val="1"/>
    </font>
    <font>
      <b/>
      <sz val="22"/>
      <color indexed="60"/>
      <name val="Times New Roman"/>
      <family val="1"/>
    </font>
    <font>
      <sz val="22"/>
      <color indexed="6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4" fillId="0" borderId="0" xfId="0" applyNumberFormat="1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178" fontId="4" fillId="0" borderId="0" xfId="0" applyNumberFormat="1" applyFont="1" applyAlignment="1">
      <alignment horizontal="center" vertical="center" wrapText="1"/>
    </xf>
    <xf numFmtId="177" fontId="11" fillId="0" borderId="0" xfId="0" applyNumberFormat="1" applyFont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8" fontId="11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177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 vertical="center" wrapText="1"/>
    </xf>
    <xf numFmtId="178" fontId="10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49" fontId="4" fillId="0" borderId="2" xfId="0" applyNumberFormat="1" applyFont="1" applyBorder="1" applyAlignment="1">
      <alignment horizontal="right" vertical="center" wrapText="1"/>
    </xf>
    <xf numFmtId="49" fontId="4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F9" sqref="F9"/>
    </sheetView>
  </sheetViews>
  <sheetFormatPr defaultRowHeight="13.5"/>
  <cols>
    <col min="1" max="1" width="7" style="1" customWidth="1"/>
    <col min="2" max="2" width="29.625" style="1" customWidth="1"/>
    <col min="3" max="3" width="7.75" style="1" customWidth="1"/>
    <col min="4" max="4" width="9.375" style="1" customWidth="1"/>
    <col min="5" max="5" width="11.5" style="1" customWidth="1"/>
    <col min="6" max="6" width="12.75" style="14" customWidth="1"/>
    <col min="7" max="16384" width="9" style="1"/>
  </cols>
  <sheetData>
    <row r="1" spans="1:6" ht="30.75" customHeight="1">
      <c r="A1" s="41" t="s">
        <v>10</v>
      </c>
      <c r="B1" s="41"/>
      <c r="C1" s="41"/>
      <c r="D1" s="41"/>
      <c r="E1" s="41"/>
      <c r="F1" s="41"/>
    </row>
    <row r="2" spans="1:6" ht="31.5" customHeight="1">
      <c r="A2" s="40" t="s">
        <v>9</v>
      </c>
      <c r="B2" s="40"/>
      <c r="C2" s="40"/>
      <c r="D2" s="40"/>
      <c r="E2" s="40"/>
      <c r="F2" s="40"/>
    </row>
    <row r="3" spans="1:6" ht="35.25" customHeight="1">
      <c r="A3" s="39" t="s">
        <v>12</v>
      </c>
      <c r="B3" s="39"/>
      <c r="C3" s="39"/>
      <c r="D3" s="39"/>
      <c r="E3" s="39"/>
      <c r="F3" s="39"/>
    </row>
    <row r="4" spans="1:6" ht="24" customHeight="1">
      <c r="A4" s="2" t="s">
        <v>6</v>
      </c>
      <c r="B4" s="2" t="s">
        <v>7</v>
      </c>
      <c r="C4" s="2" t="s">
        <v>0</v>
      </c>
      <c r="D4" s="2" t="s">
        <v>1</v>
      </c>
      <c r="E4" s="2" t="s">
        <v>2</v>
      </c>
      <c r="F4" s="12" t="s">
        <v>3</v>
      </c>
    </row>
    <row r="5" spans="1:6" ht="24" customHeight="1">
      <c r="A5" s="3" t="s">
        <v>8</v>
      </c>
      <c r="B5" s="2" t="s">
        <v>4</v>
      </c>
      <c r="C5" s="3" t="s">
        <v>5</v>
      </c>
      <c r="D5" s="2"/>
      <c r="E5" s="2"/>
      <c r="F5" s="13">
        <v>1581621</v>
      </c>
    </row>
    <row r="6" spans="1:6" ht="24" customHeight="1">
      <c r="A6" s="2"/>
      <c r="B6" s="2"/>
      <c r="C6" s="2"/>
      <c r="D6" s="2"/>
      <c r="E6" s="2"/>
      <c r="F6" s="12"/>
    </row>
    <row r="7" spans="1:6" ht="24" customHeight="1">
      <c r="A7" s="2"/>
      <c r="B7" s="2"/>
      <c r="C7" s="2"/>
      <c r="D7" s="2"/>
      <c r="E7" s="2"/>
      <c r="F7" s="12"/>
    </row>
    <row r="8" spans="1:6" ht="24" customHeight="1">
      <c r="A8" s="2"/>
      <c r="B8" s="2"/>
      <c r="C8" s="2"/>
      <c r="D8" s="2"/>
      <c r="E8" s="2"/>
      <c r="F8" s="12"/>
    </row>
    <row r="9" spans="1:6" ht="24" customHeight="1">
      <c r="C9" s="38" t="s">
        <v>11</v>
      </c>
      <c r="D9" s="38"/>
      <c r="E9" s="38"/>
      <c r="F9" s="19">
        <f>F5</f>
        <v>1581621</v>
      </c>
    </row>
  </sheetData>
  <mergeCells count="4">
    <mergeCell ref="C9:E9"/>
    <mergeCell ref="A3:F3"/>
    <mergeCell ref="A2:F2"/>
    <mergeCell ref="A1:F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360" verticalDpi="360" copies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5"/>
  <sheetViews>
    <sheetView topLeftCell="A4" workbookViewId="0">
      <selection activeCell="C6" sqref="C6"/>
    </sheetView>
  </sheetViews>
  <sheetFormatPr defaultRowHeight="15"/>
  <cols>
    <col min="1" max="1" width="7" style="20" customWidth="1"/>
    <col min="2" max="2" width="29.625" style="20" customWidth="1"/>
    <col min="3" max="3" width="7.75" style="20" customWidth="1"/>
    <col min="4" max="4" width="9.375" style="21" customWidth="1"/>
    <col min="5" max="5" width="11.5" style="21" customWidth="1"/>
    <col min="6" max="6" width="12.75" style="9" customWidth="1"/>
    <col min="7" max="16384" width="9" style="20"/>
  </cols>
  <sheetData>
    <row r="1" spans="1:10" ht="30.75" customHeight="1">
      <c r="A1" s="44" t="s">
        <v>20</v>
      </c>
      <c r="B1" s="44"/>
      <c r="C1" s="44"/>
      <c r="D1" s="44"/>
      <c r="E1" s="44"/>
      <c r="F1" s="44"/>
    </row>
    <row r="2" spans="1:10" ht="31.5" customHeight="1">
      <c r="A2" s="45" t="s">
        <v>21</v>
      </c>
      <c r="B2" s="46"/>
      <c r="C2" s="46"/>
      <c r="D2" s="46"/>
      <c r="E2" s="46"/>
      <c r="F2" s="46"/>
    </row>
    <row r="3" spans="1:10" ht="35.25" customHeight="1">
      <c r="A3" s="39" t="s">
        <v>22</v>
      </c>
      <c r="B3" s="47"/>
      <c r="C3" s="47"/>
      <c r="D3" s="47"/>
      <c r="E3" s="47"/>
      <c r="F3" s="47"/>
    </row>
    <row r="4" spans="1:10" ht="30" customHeight="1">
      <c r="A4" s="2" t="s">
        <v>23</v>
      </c>
      <c r="B4" s="2" t="s">
        <v>24</v>
      </c>
      <c r="C4" s="2" t="s">
        <v>25</v>
      </c>
      <c r="D4" s="4" t="s">
        <v>26</v>
      </c>
      <c r="E4" s="4" t="s">
        <v>27</v>
      </c>
      <c r="F4" s="6" t="s">
        <v>28</v>
      </c>
    </row>
    <row r="5" spans="1:10" ht="30" customHeight="1">
      <c r="A5" s="3" t="s">
        <v>29</v>
      </c>
      <c r="B5" s="2" t="s">
        <v>30</v>
      </c>
      <c r="C5" s="3" t="s">
        <v>31</v>
      </c>
      <c r="D5" s="5"/>
      <c r="E5" s="5"/>
      <c r="F5" s="7"/>
    </row>
    <row r="6" spans="1:10" ht="30" customHeight="1">
      <c r="A6" s="3" t="s">
        <v>32</v>
      </c>
      <c r="B6" s="2" t="s">
        <v>33</v>
      </c>
      <c r="C6" s="3" t="s">
        <v>34</v>
      </c>
      <c r="D6" s="5" t="s">
        <v>35</v>
      </c>
      <c r="E6" s="34">
        <v>25222.39</v>
      </c>
      <c r="F6" s="33">
        <f>E6*D6</f>
        <v>14351539.91</v>
      </c>
    </row>
    <row r="7" spans="1:10" ht="30" customHeight="1">
      <c r="A7" s="3" t="s">
        <v>36</v>
      </c>
      <c r="B7" s="2" t="s">
        <v>37</v>
      </c>
      <c r="C7" s="3" t="s">
        <v>34</v>
      </c>
      <c r="D7" s="5" t="s">
        <v>38</v>
      </c>
      <c r="E7" s="34">
        <v>3813.47</v>
      </c>
      <c r="F7" s="33">
        <f t="shared" ref="F7:F12" si="0">E7*D7</f>
        <v>4031600.4840000002</v>
      </c>
    </row>
    <row r="8" spans="1:10" ht="30" customHeight="1">
      <c r="A8" s="3" t="s">
        <v>39</v>
      </c>
      <c r="B8" s="2" t="s">
        <v>40</v>
      </c>
      <c r="C8" s="3" t="s">
        <v>41</v>
      </c>
      <c r="D8" s="5" t="s">
        <v>42</v>
      </c>
      <c r="E8" s="34">
        <v>5147.63</v>
      </c>
      <c r="F8" s="33">
        <f t="shared" si="0"/>
        <v>1312645.6500000001</v>
      </c>
    </row>
    <row r="9" spans="1:10" ht="30" customHeight="1">
      <c r="A9" s="3" t="s">
        <v>43</v>
      </c>
      <c r="B9" s="2" t="s">
        <v>44</v>
      </c>
      <c r="C9" s="3" t="s">
        <v>41</v>
      </c>
      <c r="D9" s="5" t="s">
        <v>45</v>
      </c>
      <c r="E9" s="34">
        <v>7601.39</v>
      </c>
      <c r="F9" s="33">
        <f t="shared" si="0"/>
        <v>2348829.5100000002</v>
      </c>
    </row>
    <row r="10" spans="1:10" ht="30" customHeight="1">
      <c r="A10" s="3" t="s">
        <v>46</v>
      </c>
      <c r="B10" s="2" t="s">
        <v>47</v>
      </c>
      <c r="C10" s="3"/>
      <c r="D10" s="5"/>
      <c r="E10" s="34"/>
      <c r="F10" s="33" t="s">
        <v>184</v>
      </c>
      <c r="I10" s="20" t="s">
        <v>184</v>
      </c>
      <c r="J10" s="20" t="s">
        <v>184</v>
      </c>
    </row>
    <row r="11" spans="1:10" ht="30" customHeight="1">
      <c r="A11" s="3" t="s">
        <v>48</v>
      </c>
      <c r="B11" s="2" t="s">
        <v>49</v>
      </c>
      <c r="C11" s="3" t="s">
        <v>34</v>
      </c>
      <c r="D11" s="5">
        <v>31.72</v>
      </c>
      <c r="E11" s="34">
        <v>380</v>
      </c>
      <c r="F11" s="33">
        <f t="shared" si="0"/>
        <v>12053.6</v>
      </c>
    </row>
    <row r="12" spans="1:10" ht="30" customHeight="1">
      <c r="A12" s="3" t="s">
        <v>50</v>
      </c>
      <c r="B12" s="2" t="s">
        <v>51</v>
      </c>
      <c r="C12" s="3" t="s">
        <v>34</v>
      </c>
      <c r="D12" s="5">
        <v>17.079999999999998</v>
      </c>
      <c r="E12" s="34">
        <v>543</v>
      </c>
      <c r="F12" s="33">
        <f t="shared" si="0"/>
        <v>9274.4399999999987</v>
      </c>
    </row>
    <row r="13" spans="1:10" ht="30" customHeight="1">
      <c r="F13" s="9" t="s">
        <v>190</v>
      </c>
    </row>
    <row r="14" spans="1:10" ht="30" customHeight="1"/>
    <row r="15" spans="1:10" ht="30" customHeight="1">
      <c r="D15" s="42" t="s">
        <v>52</v>
      </c>
      <c r="E15" s="43"/>
      <c r="F15" s="15">
        <f>SUM(F6:F12)</f>
        <v>22065943.594000004</v>
      </c>
      <c r="G15" s="20" t="s">
        <v>184</v>
      </c>
    </row>
  </sheetData>
  <mergeCells count="4">
    <mergeCell ref="D15:E15"/>
    <mergeCell ref="A1:F1"/>
    <mergeCell ref="A2:F2"/>
    <mergeCell ref="A3:F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5"/>
  <sheetViews>
    <sheetView topLeftCell="A3" workbookViewId="0">
      <selection activeCell="A3" sqref="A3:F3"/>
    </sheetView>
  </sheetViews>
  <sheetFormatPr defaultRowHeight="15"/>
  <cols>
    <col min="1" max="1" width="7" style="20" customWidth="1"/>
    <col min="2" max="2" width="29.625" style="20" customWidth="1"/>
    <col min="3" max="3" width="7.75" style="20" customWidth="1"/>
    <col min="4" max="4" width="9.375" style="21" customWidth="1"/>
    <col min="5" max="5" width="11.5" style="21" customWidth="1"/>
    <col min="6" max="6" width="12.75" style="9" customWidth="1"/>
    <col min="7" max="16384" width="9" style="20"/>
  </cols>
  <sheetData>
    <row r="1" spans="1:6" ht="30.75" customHeight="1">
      <c r="A1" s="48" t="s">
        <v>53</v>
      </c>
      <c r="B1" s="44"/>
      <c r="C1" s="44"/>
      <c r="D1" s="44"/>
      <c r="E1" s="44"/>
      <c r="F1" s="44"/>
    </row>
    <row r="2" spans="1:6" ht="31.5" customHeight="1">
      <c r="A2" s="45" t="s">
        <v>54</v>
      </c>
      <c r="B2" s="46"/>
      <c r="C2" s="46"/>
      <c r="D2" s="46"/>
      <c r="E2" s="46"/>
      <c r="F2" s="46"/>
    </row>
    <row r="3" spans="1:6" ht="30.75" customHeight="1">
      <c r="A3" s="39" t="s">
        <v>55</v>
      </c>
      <c r="B3" s="47"/>
      <c r="C3" s="47"/>
      <c r="D3" s="47"/>
      <c r="E3" s="47"/>
      <c r="F3" s="47"/>
    </row>
    <row r="4" spans="1:6" ht="30" customHeight="1">
      <c r="A4" s="2" t="s">
        <v>23</v>
      </c>
      <c r="B4" s="2" t="s">
        <v>56</v>
      </c>
      <c r="C4" s="2" t="s">
        <v>25</v>
      </c>
      <c r="D4" s="4" t="s">
        <v>26</v>
      </c>
      <c r="E4" s="4" t="s">
        <v>27</v>
      </c>
      <c r="F4" s="6" t="s">
        <v>28</v>
      </c>
    </row>
    <row r="5" spans="1:6" ht="30" customHeight="1">
      <c r="A5" s="3" t="s">
        <v>57</v>
      </c>
      <c r="B5" s="17" t="s">
        <v>58</v>
      </c>
      <c r="C5" s="3" t="s">
        <v>31</v>
      </c>
      <c r="D5" s="5"/>
      <c r="E5" s="5"/>
      <c r="F5" s="7"/>
    </row>
    <row r="6" spans="1:6" ht="30" customHeight="1">
      <c r="A6" s="3" t="s">
        <v>59</v>
      </c>
      <c r="B6" s="18" t="s">
        <v>60</v>
      </c>
      <c r="C6" s="3" t="s">
        <v>61</v>
      </c>
      <c r="D6" s="5" t="s">
        <v>62</v>
      </c>
      <c r="E6" s="34">
        <v>637.39</v>
      </c>
      <c r="F6" s="35">
        <f>E6*D6</f>
        <v>5603932.8799999999</v>
      </c>
    </row>
    <row r="7" spans="1:6" ht="30" customHeight="1">
      <c r="A7" s="3" t="s">
        <v>63</v>
      </c>
      <c r="B7" s="17" t="s">
        <v>64</v>
      </c>
      <c r="C7" s="3" t="s">
        <v>65</v>
      </c>
      <c r="D7" s="5" t="s">
        <v>66</v>
      </c>
      <c r="E7" s="34">
        <v>4856.84</v>
      </c>
      <c r="F7" s="35">
        <f t="shared" ref="F7:F14" si="0">E7*D7</f>
        <v>2078727.52</v>
      </c>
    </row>
    <row r="8" spans="1:6" ht="30" customHeight="1">
      <c r="A8" s="3" t="s">
        <v>67</v>
      </c>
      <c r="B8" s="17" t="s">
        <v>68</v>
      </c>
      <c r="C8" s="3" t="s">
        <v>19</v>
      </c>
      <c r="D8" s="5" t="s">
        <v>19</v>
      </c>
      <c r="E8" s="34"/>
      <c r="F8" s="35" t="s">
        <v>19</v>
      </c>
    </row>
    <row r="9" spans="1:6" ht="30" customHeight="1">
      <c r="A9" s="3" t="s">
        <v>69</v>
      </c>
      <c r="B9" s="18" t="s">
        <v>70</v>
      </c>
      <c r="C9" s="3" t="s">
        <v>71</v>
      </c>
      <c r="D9" s="5" t="s">
        <v>72</v>
      </c>
      <c r="E9" s="34">
        <v>886.82</v>
      </c>
      <c r="F9" s="35">
        <f t="shared" si="0"/>
        <v>9144887.8399999999</v>
      </c>
    </row>
    <row r="10" spans="1:6" ht="30" customHeight="1">
      <c r="A10" s="3" t="s">
        <v>73</v>
      </c>
      <c r="B10" s="18" t="s">
        <v>74</v>
      </c>
      <c r="C10" s="3" t="s">
        <v>71</v>
      </c>
      <c r="D10" s="5" t="s">
        <v>75</v>
      </c>
      <c r="E10" s="34">
        <v>1041.8499999999999</v>
      </c>
      <c r="F10" s="35">
        <f t="shared" si="0"/>
        <v>1105402.8499999999</v>
      </c>
    </row>
    <row r="11" spans="1:6" ht="30" customHeight="1">
      <c r="A11" s="3" t="s">
        <v>76</v>
      </c>
      <c r="B11" s="17" t="s">
        <v>64</v>
      </c>
      <c r="C11" s="3" t="s">
        <v>65</v>
      </c>
      <c r="D11" s="5" t="s">
        <v>77</v>
      </c>
      <c r="E11" s="34">
        <v>5056.57</v>
      </c>
      <c r="F11" s="35">
        <f t="shared" si="0"/>
        <v>2619303.2599999998</v>
      </c>
    </row>
    <row r="12" spans="1:6" ht="30" customHeight="1">
      <c r="A12" s="3" t="s">
        <v>78</v>
      </c>
      <c r="B12" s="17" t="s">
        <v>79</v>
      </c>
      <c r="C12" s="3" t="s">
        <v>19</v>
      </c>
      <c r="D12" s="5"/>
      <c r="E12" s="34"/>
      <c r="F12" s="35" t="s">
        <v>19</v>
      </c>
    </row>
    <row r="13" spans="1:6" ht="30" customHeight="1">
      <c r="A13" s="3" t="s">
        <v>80</v>
      </c>
      <c r="B13" s="18" t="s">
        <v>81</v>
      </c>
      <c r="C13" s="3" t="s">
        <v>71</v>
      </c>
      <c r="D13" s="5" t="s">
        <v>82</v>
      </c>
      <c r="E13" s="34">
        <v>718.66</v>
      </c>
      <c r="F13" s="35">
        <f t="shared" si="0"/>
        <v>1052118.24</v>
      </c>
    </row>
    <row r="14" spans="1:6" ht="30" customHeight="1">
      <c r="A14" s="3" t="s">
        <v>83</v>
      </c>
      <c r="B14" s="17" t="s">
        <v>64</v>
      </c>
      <c r="C14" s="3" t="s">
        <v>65</v>
      </c>
      <c r="D14" s="5" t="s">
        <v>84</v>
      </c>
      <c r="E14" s="34">
        <v>4856.84</v>
      </c>
      <c r="F14" s="35">
        <f t="shared" si="0"/>
        <v>155418.88</v>
      </c>
    </row>
    <row r="15" spans="1:6" ht="30" customHeight="1">
      <c r="B15" s="22"/>
    </row>
    <row r="16" spans="1:6" ht="30" customHeight="1">
      <c r="B16" s="22"/>
    </row>
    <row r="17" spans="2:6" ht="30" customHeight="1">
      <c r="B17" s="22"/>
      <c r="D17" s="42" t="s">
        <v>85</v>
      </c>
      <c r="E17" s="43"/>
      <c r="F17" s="15">
        <v>21759792</v>
      </c>
    </row>
    <row r="18" spans="2:6">
      <c r="B18" s="22"/>
    </row>
    <row r="19" spans="2:6">
      <c r="B19" s="22"/>
    </row>
    <row r="20" spans="2:6">
      <c r="B20" s="22"/>
    </row>
    <row r="21" spans="2:6">
      <c r="B21" s="22"/>
    </row>
    <row r="22" spans="2:6">
      <c r="B22" s="22"/>
    </row>
    <row r="23" spans="2:6">
      <c r="B23" s="22"/>
    </row>
    <row r="24" spans="2:6">
      <c r="B24" s="22"/>
    </row>
    <row r="25" spans="2:6">
      <c r="B25" s="22"/>
    </row>
    <row r="26" spans="2:6">
      <c r="B26" s="22"/>
    </row>
    <row r="27" spans="2:6">
      <c r="B27" s="22"/>
    </row>
    <row r="28" spans="2:6">
      <c r="B28" s="22"/>
    </row>
    <row r="29" spans="2:6">
      <c r="B29" s="22"/>
    </row>
    <row r="30" spans="2:6">
      <c r="B30" s="22"/>
    </row>
    <row r="31" spans="2:6">
      <c r="B31" s="22"/>
    </row>
    <row r="32" spans="2:6">
      <c r="B32" s="22"/>
    </row>
    <row r="33" spans="2:2">
      <c r="B33" s="22"/>
    </row>
    <row r="34" spans="2:2">
      <c r="B34" s="22"/>
    </row>
    <row r="35" spans="2:2">
      <c r="B35" s="22"/>
    </row>
  </sheetData>
  <mergeCells count="4">
    <mergeCell ref="A1:F1"/>
    <mergeCell ref="A2:F2"/>
    <mergeCell ref="A3:F3"/>
    <mergeCell ref="D17:E1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360" verticalDpi="360" copies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7"/>
  <sheetViews>
    <sheetView topLeftCell="A11" workbookViewId="0">
      <selection activeCell="F32" sqref="F32"/>
    </sheetView>
  </sheetViews>
  <sheetFormatPr defaultRowHeight="15"/>
  <cols>
    <col min="1" max="1" width="7" style="20" customWidth="1"/>
    <col min="2" max="2" width="29.625" style="20" customWidth="1"/>
    <col min="3" max="3" width="7.75" style="20" customWidth="1"/>
    <col min="4" max="4" width="9.375" style="9" customWidth="1"/>
    <col min="5" max="5" width="11.5" style="21" customWidth="1"/>
    <col min="6" max="6" width="12.75" style="9" customWidth="1"/>
    <col min="7" max="16384" width="9" style="20"/>
  </cols>
  <sheetData>
    <row r="1" spans="1:7" ht="30.75" customHeight="1">
      <c r="A1" s="48" t="s">
        <v>86</v>
      </c>
      <c r="B1" s="44"/>
      <c r="C1" s="44"/>
      <c r="D1" s="44"/>
      <c r="E1" s="44"/>
      <c r="F1" s="44"/>
    </row>
    <row r="2" spans="1:7" ht="31.5" customHeight="1">
      <c r="A2" s="45" t="s">
        <v>54</v>
      </c>
      <c r="B2" s="46"/>
      <c r="C2" s="46"/>
      <c r="D2" s="46"/>
      <c r="E2" s="46"/>
      <c r="F2" s="46"/>
    </row>
    <row r="3" spans="1:7" ht="30.75" customHeight="1">
      <c r="A3" s="39" t="s">
        <v>55</v>
      </c>
      <c r="B3" s="47"/>
      <c r="C3" s="47"/>
      <c r="D3" s="47"/>
      <c r="E3" s="47"/>
      <c r="F3" s="47"/>
    </row>
    <row r="4" spans="1:7" ht="30" customHeight="1">
      <c r="A4" s="2" t="s">
        <v>23</v>
      </c>
      <c r="B4" s="2" t="s">
        <v>87</v>
      </c>
      <c r="C4" s="2" t="s">
        <v>25</v>
      </c>
      <c r="D4" s="6" t="s">
        <v>26</v>
      </c>
      <c r="E4" s="4" t="s">
        <v>27</v>
      </c>
      <c r="F4" s="6" t="s">
        <v>28</v>
      </c>
    </row>
    <row r="5" spans="1:7" ht="30" customHeight="1">
      <c r="A5" s="3" t="s">
        <v>88</v>
      </c>
      <c r="B5" s="17" t="s">
        <v>89</v>
      </c>
      <c r="C5" s="3" t="s">
        <v>31</v>
      </c>
      <c r="D5" s="7"/>
      <c r="E5" s="5"/>
      <c r="F5" s="7"/>
    </row>
    <row r="6" spans="1:7" ht="30" customHeight="1">
      <c r="A6" s="3" t="s">
        <v>90</v>
      </c>
      <c r="B6" s="17" t="s">
        <v>91</v>
      </c>
      <c r="C6" s="3" t="s">
        <v>41</v>
      </c>
      <c r="D6" s="7">
        <v>2366</v>
      </c>
      <c r="E6" s="5">
        <v>5754.69</v>
      </c>
      <c r="F6" s="7">
        <f>D6*E6</f>
        <v>13615596.539999999</v>
      </c>
    </row>
    <row r="7" spans="1:7" ht="30" customHeight="1">
      <c r="A7" s="3" t="s">
        <v>92</v>
      </c>
      <c r="B7" s="17" t="s">
        <v>183</v>
      </c>
      <c r="C7" s="3" t="s">
        <v>41</v>
      </c>
      <c r="D7" s="7">
        <v>486</v>
      </c>
      <c r="E7" s="5">
        <v>17761.52</v>
      </c>
      <c r="F7" s="7">
        <f>D7*E7</f>
        <v>8632098.7200000007</v>
      </c>
    </row>
    <row r="8" spans="1:7" ht="30" customHeight="1">
      <c r="A8" s="3" t="s">
        <v>93</v>
      </c>
      <c r="B8" s="17" t="s">
        <v>94</v>
      </c>
      <c r="C8" s="3" t="s">
        <v>41</v>
      </c>
      <c r="D8" s="7">
        <v>307</v>
      </c>
      <c r="E8" s="5">
        <v>20378.900000000001</v>
      </c>
      <c r="F8" s="7">
        <f>D8*E8</f>
        <v>6256322.3000000007</v>
      </c>
    </row>
    <row r="9" spans="1:7" ht="30" customHeight="1">
      <c r="A9" s="3" t="s">
        <v>95</v>
      </c>
      <c r="B9" s="18" t="s">
        <v>13</v>
      </c>
      <c r="C9" s="3" t="s">
        <v>61</v>
      </c>
      <c r="D9" s="7">
        <v>17349</v>
      </c>
      <c r="E9" s="5">
        <v>1350.67</v>
      </c>
      <c r="F9" s="7">
        <f>D9*E9</f>
        <v>23432773.830000002</v>
      </c>
    </row>
    <row r="10" spans="1:7" ht="30" customHeight="1">
      <c r="A10" s="3" t="s">
        <v>96</v>
      </c>
      <c r="B10" s="17" t="s">
        <v>97</v>
      </c>
      <c r="C10" s="3" t="s">
        <v>65</v>
      </c>
      <c r="D10" s="7">
        <v>43</v>
      </c>
      <c r="E10" s="5">
        <v>6320.06</v>
      </c>
      <c r="F10" s="7">
        <f>D10*E10</f>
        <v>271762.58</v>
      </c>
    </row>
    <row r="11" spans="1:7">
      <c r="F11" s="9" t="s">
        <v>189</v>
      </c>
    </row>
    <row r="12" spans="1:7">
      <c r="F12" s="9" t="s">
        <v>189</v>
      </c>
    </row>
    <row r="13" spans="1:7">
      <c r="D13" s="39" t="s">
        <v>85</v>
      </c>
      <c r="E13" s="47"/>
      <c r="F13" s="15">
        <v>52208555</v>
      </c>
      <c r="G13" s="20" t="s">
        <v>184</v>
      </c>
    </row>
    <row r="14" spans="1:7" hidden="1">
      <c r="E14" s="20"/>
    </row>
    <row r="15" spans="1:7" hidden="1">
      <c r="E15" s="20"/>
    </row>
    <row r="17" spans="1:7" ht="23.25">
      <c r="A17" s="48" t="s">
        <v>98</v>
      </c>
      <c r="B17" s="44"/>
      <c r="C17" s="44"/>
      <c r="D17" s="44"/>
      <c r="E17" s="44"/>
      <c r="F17" s="44"/>
    </row>
    <row r="18" spans="1:7" ht="27">
      <c r="A18" s="45" t="s">
        <v>54</v>
      </c>
      <c r="B18" s="46"/>
      <c r="C18" s="46"/>
      <c r="D18" s="46"/>
      <c r="E18" s="46"/>
      <c r="F18" s="46"/>
    </row>
    <row r="19" spans="1:7" ht="27" customHeight="1">
      <c r="A19" s="39" t="s">
        <v>99</v>
      </c>
      <c r="B19" s="47"/>
      <c r="C19" s="47"/>
      <c r="D19" s="47"/>
      <c r="E19" s="47"/>
      <c r="F19" s="47"/>
    </row>
    <row r="20" spans="1:7" ht="30" customHeight="1">
      <c r="A20" s="2" t="s">
        <v>23</v>
      </c>
      <c r="B20" s="2" t="s">
        <v>87</v>
      </c>
      <c r="C20" s="2" t="s">
        <v>25</v>
      </c>
      <c r="D20" s="6" t="s">
        <v>26</v>
      </c>
      <c r="E20" s="4" t="s">
        <v>27</v>
      </c>
      <c r="F20" s="6" t="s">
        <v>28</v>
      </c>
    </row>
    <row r="21" spans="1:7" ht="30" customHeight="1">
      <c r="A21" s="3" t="s">
        <v>100</v>
      </c>
      <c r="B21" s="17" t="s">
        <v>101</v>
      </c>
      <c r="C21" s="3"/>
      <c r="D21" s="7"/>
      <c r="E21" s="5"/>
      <c r="F21" s="7"/>
    </row>
    <row r="22" spans="1:7" ht="30" customHeight="1">
      <c r="A22" s="3" t="s">
        <v>102</v>
      </c>
      <c r="B22" s="17" t="s">
        <v>103</v>
      </c>
      <c r="C22" s="3" t="s">
        <v>61</v>
      </c>
      <c r="D22" s="7" t="s">
        <v>104</v>
      </c>
      <c r="E22" s="5">
        <v>887.64</v>
      </c>
      <c r="F22" s="7">
        <f>E22*D22</f>
        <v>7638142.2000000002</v>
      </c>
    </row>
    <row r="23" spans="1:7" ht="30" customHeight="1">
      <c r="A23" s="3" t="s">
        <v>105</v>
      </c>
      <c r="B23" s="17" t="s">
        <v>97</v>
      </c>
      <c r="C23" s="3" t="s">
        <v>65</v>
      </c>
      <c r="D23" s="7" t="s">
        <v>106</v>
      </c>
      <c r="E23" s="5">
        <v>21284.59</v>
      </c>
      <c r="F23" s="7">
        <f>E23*D23</f>
        <v>11898085.810000001</v>
      </c>
    </row>
    <row r="24" spans="1:7" ht="30" customHeight="1">
      <c r="A24" s="3" t="s">
        <v>185</v>
      </c>
      <c r="B24" s="17" t="s">
        <v>186</v>
      </c>
      <c r="C24" s="3" t="s">
        <v>187</v>
      </c>
      <c r="D24" s="7" t="s">
        <v>188</v>
      </c>
      <c r="E24" s="5" t="s">
        <v>188</v>
      </c>
      <c r="F24" s="7">
        <v>2993000</v>
      </c>
    </row>
    <row r="25" spans="1:7" ht="30" hidden="1" customHeight="1"/>
    <row r="26" spans="1:7" ht="30" customHeight="1">
      <c r="F26" s="9" t="s">
        <v>189</v>
      </c>
    </row>
    <row r="27" spans="1:7" ht="30" customHeight="1">
      <c r="D27" s="39" t="s">
        <v>85</v>
      </c>
      <c r="E27" s="47"/>
      <c r="F27" s="15">
        <v>22529228</v>
      </c>
      <c r="G27" s="20" t="s">
        <v>184</v>
      </c>
    </row>
  </sheetData>
  <mergeCells count="8">
    <mergeCell ref="D27:E27"/>
    <mergeCell ref="A17:F17"/>
    <mergeCell ref="A18:F18"/>
    <mergeCell ref="A19:F19"/>
    <mergeCell ref="A1:F1"/>
    <mergeCell ref="A2:F2"/>
    <mergeCell ref="A3:F3"/>
    <mergeCell ref="D13:E1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360" verticalDpi="360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9"/>
  <sheetViews>
    <sheetView topLeftCell="A17" workbookViewId="0">
      <selection activeCell="C40" sqref="C40"/>
    </sheetView>
  </sheetViews>
  <sheetFormatPr defaultRowHeight="15"/>
  <cols>
    <col min="1" max="1" width="7" style="20" customWidth="1"/>
    <col min="2" max="2" width="29.625" style="20" customWidth="1"/>
    <col min="3" max="3" width="7.75" style="20" customWidth="1"/>
    <col min="4" max="4" width="9.375" style="21" customWidth="1"/>
    <col min="5" max="5" width="11.5" style="21" customWidth="1"/>
    <col min="6" max="6" width="12.75" style="9" customWidth="1"/>
    <col min="7" max="16384" width="9" style="20"/>
  </cols>
  <sheetData>
    <row r="1" spans="1:6" ht="30.75" customHeight="1">
      <c r="A1" s="48" t="s">
        <v>107</v>
      </c>
      <c r="B1" s="44"/>
      <c r="C1" s="44"/>
      <c r="D1" s="44"/>
      <c r="E1" s="44"/>
      <c r="F1" s="44"/>
    </row>
    <row r="2" spans="1:6" ht="31.5" customHeight="1">
      <c r="A2" s="45" t="s">
        <v>54</v>
      </c>
      <c r="B2" s="46"/>
      <c r="C2" s="46"/>
      <c r="D2" s="46"/>
      <c r="E2" s="46"/>
      <c r="F2" s="46"/>
    </row>
    <row r="3" spans="1:6" ht="30.75" customHeight="1">
      <c r="A3" s="39" t="s">
        <v>108</v>
      </c>
      <c r="B3" s="47"/>
      <c r="C3" s="47"/>
      <c r="D3" s="47"/>
      <c r="E3" s="47"/>
      <c r="F3" s="47"/>
    </row>
    <row r="4" spans="1:6" ht="24" customHeight="1">
      <c r="A4" s="2" t="s">
        <v>23</v>
      </c>
      <c r="B4" s="2" t="s">
        <v>109</v>
      </c>
      <c r="C4" s="2" t="s">
        <v>25</v>
      </c>
      <c r="D4" s="4" t="s">
        <v>26</v>
      </c>
      <c r="E4" s="4" t="s">
        <v>27</v>
      </c>
      <c r="F4" s="6" t="s">
        <v>28</v>
      </c>
    </row>
    <row r="5" spans="1:6" ht="24" customHeight="1">
      <c r="A5" s="3" t="s">
        <v>110</v>
      </c>
      <c r="B5" s="17" t="s">
        <v>111</v>
      </c>
      <c r="C5" s="3" t="s">
        <v>31</v>
      </c>
      <c r="D5" s="5"/>
      <c r="E5" s="5"/>
      <c r="F5" s="7"/>
    </row>
    <row r="6" spans="1:6" ht="24" customHeight="1">
      <c r="A6" s="3" t="s">
        <v>112</v>
      </c>
      <c r="B6" s="17" t="s">
        <v>113</v>
      </c>
      <c r="C6" s="2" t="s">
        <v>114</v>
      </c>
      <c r="D6" s="5" t="s">
        <v>115</v>
      </c>
      <c r="E6" s="5">
        <v>17896.95</v>
      </c>
      <c r="F6" s="7">
        <f>D6*E6</f>
        <v>71587.8</v>
      </c>
    </row>
    <row r="7" spans="1:6" ht="24" customHeight="1">
      <c r="A7" s="3" t="s">
        <v>116</v>
      </c>
      <c r="B7" s="17" t="s">
        <v>117</v>
      </c>
      <c r="C7" s="3" t="s">
        <v>31</v>
      </c>
      <c r="D7" s="5" t="s">
        <v>31</v>
      </c>
      <c r="E7" s="5"/>
      <c r="F7" s="7" t="s">
        <v>31</v>
      </c>
    </row>
    <row r="8" spans="1:6" ht="24" customHeight="1">
      <c r="A8" s="3" t="s">
        <v>118</v>
      </c>
      <c r="B8" s="17" t="s">
        <v>119</v>
      </c>
      <c r="C8" s="3" t="s">
        <v>71</v>
      </c>
      <c r="D8" s="5" t="s">
        <v>120</v>
      </c>
      <c r="E8" s="5">
        <v>11.83</v>
      </c>
      <c r="F8" s="7">
        <f t="shared" ref="F8:F25" si="0">D8*E8</f>
        <v>127527.4</v>
      </c>
    </row>
    <row r="9" spans="1:6" ht="24" customHeight="1">
      <c r="A9" s="3" t="s">
        <v>121</v>
      </c>
      <c r="B9" s="17" t="s">
        <v>122</v>
      </c>
      <c r="C9" s="3" t="s">
        <v>71</v>
      </c>
      <c r="D9" s="5" t="s">
        <v>123</v>
      </c>
      <c r="E9" s="5">
        <v>18.670000000000002</v>
      </c>
      <c r="F9" s="7">
        <f t="shared" si="0"/>
        <v>256955.21000000002</v>
      </c>
    </row>
    <row r="10" spans="1:6" ht="24" customHeight="1">
      <c r="A10" s="3" t="s">
        <v>124</v>
      </c>
      <c r="B10" s="17" t="s">
        <v>125</v>
      </c>
      <c r="C10" s="3" t="s">
        <v>19</v>
      </c>
      <c r="D10" s="5" t="s">
        <v>19</v>
      </c>
      <c r="E10" s="5"/>
      <c r="F10" s="7" t="s">
        <v>19</v>
      </c>
    </row>
    <row r="11" spans="1:6" ht="24" customHeight="1">
      <c r="A11" s="3" t="s">
        <v>126</v>
      </c>
      <c r="B11" s="17" t="s">
        <v>127</v>
      </c>
      <c r="C11" s="3" t="s">
        <v>71</v>
      </c>
      <c r="D11" s="5" t="s">
        <v>128</v>
      </c>
      <c r="E11" s="5">
        <v>875.9</v>
      </c>
      <c r="F11" s="7">
        <f t="shared" si="0"/>
        <v>124377.8</v>
      </c>
    </row>
    <row r="12" spans="1:6" ht="24" customHeight="1">
      <c r="A12" s="3" t="s">
        <v>129</v>
      </c>
      <c r="B12" s="17" t="s">
        <v>130</v>
      </c>
      <c r="C12" s="3" t="s">
        <v>131</v>
      </c>
      <c r="D12" s="5" t="s">
        <v>132</v>
      </c>
      <c r="E12" s="5">
        <v>31.36</v>
      </c>
      <c r="F12" s="7">
        <f t="shared" si="0"/>
        <v>66075.520000000004</v>
      </c>
    </row>
    <row r="13" spans="1:6" ht="24" customHeight="1">
      <c r="A13" s="3" t="s">
        <v>133</v>
      </c>
      <c r="B13" s="17" t="s">
        <v>64</v>
      </c>
      <c r="C13" s="3" t="s">
        <v>65</v>
      </c>
      <c r="D13" s="5" t="s">
        <v>134</v>
      </c>
      <c r="E13" s="5">
        <v>9328.67</v>
      </c>
      <c r="F13" s="7">
        <f t="shared" si="0"/>
        <v>195902.07</v>
      </c>
    </row>
    <row r="14" spans="1:6" ht="24" customHeight="1">
      <c r="A14" s="3" t="s">
        <v>135</v>
      </c>
      <c r="B14" s="17" t="s">
        <v>97</v>
      </c>
      <c r="C14" s="3" t="s">
        <v>65</v>
      </c>
      <c r="D14" s="5" t="s">
        <v>136</v>
      </c>
      <c r="E14" s="5">
        <v>4892.2299999999996</v>
      </c>
      <c r="F14" s="7">
        <f t="shared" si="0"/>
        <v>13209.020999999999</v>
      </c>
    </row>
    <row r="15" spans="1:6" ht="24" customHeight="1">
      <c r="A15" s="3" t="s">
        <v>137</v>
      </c>
      <c r="B15" s="17" t="s">
        <v>138</v>
      </c>
      <c r="C15" s="3"/>
      <c r="D15" s="5"/>
      <c r="E15" s="5"/>
      <c r="F15" s="7" t="s">
        <v>19</v>
      </c>
    </row>
    <row r="16" spans="1:6" ht="24" customHeight="1">
      <c r="A16" s="3" t="s">
        <v>139</v>
      </c>
      <c r="B16" s="17" t="s">
        <v>64</v>
      </c>
      <c r="C16" s="3" t="s">
        <v>65</v>
      </c>
      <c r="D16" s="5" t="s">
        <v>140</v>
      </c>
      <c r="E16" s="5">
        <v>9328.67</v>
      </c>
      <c r="F16" s="7">
        <f t="shared" si="0"/>
        <v>55972.020000000004</v>
      </c>
    </row>
    <row r="17" spans="1:6" ht="24" customHeight="1">
      <c r="A17" s="3" t="s">
        <v>141</v>
      </c>
      <c r="B17" s="17" t="s">
        <v>97</v>
      </c>
      <c r="C17" s="3" t="s">
        <v>65</v>
      </c>
      <c r="D17" s="5" t="s">
        <v>142</v>
      </c>
      <c r="E17" s="5">
        <v>4892.2299999999996</v>
      </c>
      <c r="F17" s="7">
        <f t="shared" si="0"/>
        <v>92463.146999999983</v>
      </c>
    </row>
    <row r="18" spans="1:6" ht="24" customHeight="1">
      <c r="A18" s="3" t="s">
        <v>143</v>
      </c>
      <c r="B18" s="17" t="s">
        <v>144</v>
      </c>
      <c r="C18" s="3"/>
      <c r="D18" s="5"/>
      <c r="E18" s="5"/>
      <c r="F18" s="7" t="s">
        <v>184</v>
      </c>
    </row>
    <row r="19" spans="1:6" ht="24" customHeight="1">
      <c r="A19" s="3" t="s">
        <v>145</v>
      </c>
      <c r="B19" s="17" t="s">
        <v>146</v>
      </c>
      <c r="C19" s="3" t="s">
        <v>61</v>
      </c>
      <c r="D19" s="5" t="s">
        <v>147</v>
      </c>
      <c r="E19" s="5">
        <v>700.11</v>
      </c>
      <c r="F19" s="7">
        <f t="shared" si="0"/>
        <v>13302.09</v>
      </c>
    </row>
    <row r="20" spans="1:6" ht="24" customHeight="1">
      <c r="A20" s="3" t="s">
        <v>148</v>
      </c>
      <c r="B20" s="17" t="s">
        <v>97</v>
      </c>
      <c r="C20" s="3" t="s">
        <v>65</v>
      </c>
      <c r="D20" s="5" t="s">
        <v>149</v>
      </c>
      <c r="E20" s="5">
        <v>9328.67</v>
      </c>
      <c r="F20" s="7">
        <f t="shared" si="0"/>
        <v>271464.29700000002</v>
      </c>
    </row>
    <row r="21" spans="1:6" ht="24" customHeight="1">
      <c r="A21" s="3" t="s">
        <v>150</v>
      </c>
      <c r="B21" s="17" t="s">
        <v>151</v>
      </c>
      <c r="C21" s="3" t="s">
        <v>71</v>
      </c>
      <c r="D21" s="5" t="s">
        <v>152</v>
      </c>
      <c r="E21" s="5">
        <v>842.9</v>
      </c>
      <c r="F21" s="7">
        <f t="shared" si="0"/>
        <v>1685.8</v>
      </c>
    </row>
    <row r="22" spans="1:6" ht="24" customHeight="1">
      <c r="A22" s="3" t="s">
        <v>153</v>
      </c>
      <c r="B22" s="17" t="s">
        <v>154</v>
      </c>
      <c r="C22" s="3"/>
      <c r="D22" s="5"/>
      <c r="E22" s="5"/>
      <c r="F22" s="7" t="s">
        <v>19</v>
      </c>
    </row>
    <row r="23" spans="1:6" ht="24" customHeight="1">
      <c r="A23" s="3" t="s">
        <v>155</v>
      </c>
      <c r="B23" s="17" t="s">
        <v>156</v>
      </c>
      <c r="C23" s="3" t="s">
        <v>71</v>
      </c>
      <c r="D23" s="5" t="s">
        <v>157</v>
      </c>
      <c r="E23" s="5">
        <v>328.92</v>
      </c>
      <c r="F23" s="7">
        <f t="shared" si="0"/>
        <v>180906</v>
      </c>
    </row>
    <row r="24" spans="1:6" ht="24" customHeight="1">
      <c r="A24" s="3" t="s">
        <v>158</v>
      </c>
      <c r="B24" s="17" t="s">
        <v>159</v>
      </c>
      <c r="C24" s="3" t="s">
        <v>71</v>
      </c>
      <c r="D24" s="5" t="s">
        <v>160</v>
      </c>
      <c r="E24" s="5">
        <v>319.85000000000002</v>
      </c>
      <c r="F24" s="7">
        <f t="shared" si="0"/>
        <v>118344.50000000001</v>
      </c>
    </row>
    <row r="25" spans="1:6" ht="24" customHeight="1">
      <c r="A25" s="3" t="s">
        <v>161</v>
      </c>
      <c r="B25" s="17" t="s">
        <v>162</v>
      </c>
      <c r="C25" s="3" t="s">
        <v>71</v>
      </c>
      <c r="D25" s="5" t="s">
        <v>163</v>
      </c>
      <c r="E25" s="5">
        <v>516.89</v>
      </c>
      <c r="F25" s="7">
        <f t="shared" si="0"/>
        <v>103378</v>
      </c>
    </row>
    <row r="27" spans="1:6">
      <c r="F27" s="9" t="s">
        <v>189</v>
      </c>
    </row>
    <row r="28" spans="1:6" ht="18" customHeight="1">
      <c r="D28" s="42" t="s">
        <v>85</v>
      </c>
      <c r="E28" s="43"/>
      <c r="F28" s="15">
        <f>SUM(F6:F25)</f>
        <v>1693150.675</v>
      </c>
    </row>
    <row r="29" spans="1:6">
      <c r="F29" s="9" t="s">
        <v>184</v>
      </c>
    </row>
  </sheetData>
  <mergeCells count="4">
    <mergeCell ref="D28:E28"/>
    <mergeCell ref="A1:F1"/>
    <mergeCell ref="A2:F2"/>
    <mergeCell ref="A3:F3"/>
  </mergeCells>
  <phoneticPr fontId="3" type="noConversion"/>
  <printOptions horizontalCentered="1"/>
  <pageMargins left="0.74803149606299213" right="0.74803149606299213" top="0.87" bottom="0.98425196850393704" header="0.51181102362204722" footer="0.51181102362204722"/>
  <pageSetup paperSize="9" orientation="portrait" horizontalDpi="360" verticalDpi="360" copies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sqref="A1:D1"/>
    </sheetView>
  </sheetViews>
  <sheetFormatPr defaultRowHeight="15.75"/>
  <cols>
    <col min="1" max="1" width="9" style="27"/>
    <col min="2" max="2" width="35.625" style="23" customWidth="1"/>
    <col min="3" max="3" width="14.5" style="32" customWidth="1"/>
    <col min="4" max="4" width="15.875" style="28" customWidth="1"/>
    <col min="5" max="16384" width="9" style="23"/>
  </cols>
  <sheetData>
    <row r="1" spans="1:4" ht="36" customHeight="1">
      <c r="A1" s="50" t="s">
        <v>164</v>
      </c>
      <c r="B1" s="50"/>
      <c r="C1" s="50"/>
      <c r="D1" s="50"/>
    </row>
    <row r="2" spans="1:4" ht="36" customHeight="1">
      <c r="A2" s="51" t="s">
        <v>165</v>
      </c>
      <c r="B2" s="51"/>
      <c r="C2" s="51"/>
      <c r="D2" s="51"/>
    </row>
    <row r="3" spans="1:4" ht="30" customHeight="1">
      <c r="A3" s="24" t="s">
        <v>166</v>
      </c>
      <c r="B3" s="25" t="s">
        <v>167</v>
      </c>
      <c r="C3" s="25" t="s">
        <v>168</v>
      </c>
      <c r="D3" s="10" t="s">
        <v>182</v>
      </c>
    </row>
    <row r="4" spans="1:4" ht="30" customHeight="1">
      <c r="A4" s="8" t="s">
        <v>14</v>
      </c>
      <c r="B4" s="16" t="s">
        <v>169</v>
      </c>
      <c r="C4" s="29">
        <v>1581621</v>
      </c>
      <c r="D4" s="11" t="s">
        <v>181</v>
      </c>
    </row>
    <row r="5" spans="1:4" ht="30" customHeight="1">
      <c r="A5" s="49" t="s">
        <v>15</v>
      </c>
      <c r="B5" s="16" t="s">
        <v>170</v>
      </c>
      <c r="C5" s="36">
        <f>C6+C7+C8+C9+C10</f>
        <v>120256669.26900001</v>
      </c>
      <c r="D5" s="11" t="s">
        <v>181</v>
      </c>
    </row>
    <row r="6" spans="1:4" ht="30" customHeight="1">
      <c r="A6" s="49"/>
      <c r="B6" s="26" t="s">
        <v>171</v>
      </c>
      <c r="C6" s="36">
        <f>'B桥梁工程1-5节'!F15</f>
        <v>22065943.594000004</v>
      </c>
      <c r="D6" s="11" t="s">
        <v>181</v>
      </c>
    </row>
    <row r="7" spans="1:4" ht="30" customHeight="1">
      <c r="A7" s="49"/>
      <c r="B7" s="26" t="s">
        <v>172</v>
      </c>
      <c r="C7" s="36">
        <f>第6节!F17</f>
        <v>21759792</v>
      </c>
      <c r="D7" s="11" t="s">
        <v>181</v>
      </c>
    </row>
    <row r="8" spans="1:4" ht="30" customHeight="1">
      <c r="A8" s="49"/>
      <c r="B8" s="26" t="s">
        <v>173</v>
      </c>
      <c r="C8" s="30">
        <f>第7.8节!F13</f>
        <v>52208555</v>
      </c>
      <c r="D8" s="11" t="s">
        <v>181</v>
      </c>
    </row>
    <row r="9" spans="1:4" ht="30" customHeight="1">
      <c r="A9" s="49"/>
      <c r="B9" s="26" t="s">
        <v>174</v>
      </c>
      <c r="C9" s="30">
        <f>第7.8节!F27</f>
        <v>22529228</v>
      </c>
      <c r="D9" s="11" t="s">
        <v>181</v>
      </c>
    </row>
    <row r="10" spans="1:4" ht="30" customHeight="1">
      <c r="A10" s="49"/>
      <c r="B10" s="26" t="s">
        <v>175</v>
      </c>
      <c r="C10" s="36">
        <f>'9-12节'!F28</f>
        <v>1693150.675</v>
      </c>
      <c r="D10" s="11" t="s">
        <v>181</v>
      </c>
    </row>
    <row r="11" spans="1:4" ht="30" customHeight="1">
      <c r="A11" s="49"/>
      <c r="B11" s="26" t="s">
        <v>176</v>
      </c>
      <c r="C11" s="36">
        <f>C6+C7+C8+C9+C10</f>
        <v>120256669.26900001</v>
      </c>
      <c r="D11" s="11" t="s">
        <v>181</v>
      </c>
    </row>
    <row r="12" spans="1:4" ht="30" customHeight="1">
      <c r="A12" s="8" t="s">
        <v>16</v>
      </c>
      <c r="B12" s="26" t="s">
        <v>177</v>
      </c>
      <c r="C12" s="36">
        <f>C11+C4</f>
        <v>121838290.26900001</v>
      </c>
      <c r="D12" s="11" t="s">
        <v>181</v>
      </c>
    </row>
    <row r="13" spans="1:4" ht="30" customHeight="1">
      <c r="A13" s="49" t="s">
        <v>17</v>
      </c>
      <c r="B13" s="37" t="s">
        <v>191</v>
      </c>
      <c r="C13" s="36">
        <f>C12*0.025</f>
        <v>3045957.2567250002</v>
      </c>
      <c r="D13" s="11" t="s">
        <v>181</v>
      </c>
    </row>
    <row r="14" spans="1:4" ht="30" customHeight="1">
      <c r="A14" s="49"/>
      <c r="B14" s="26" t="s">
        <v>178</v>
      </c>
      <c r="C14" s="29">
        <f>C13</f>
        <v>3045957.2567250002</v>
      </c>
      <c r="D14" s="31" t="s">
        <v>179</v>
      </c>
    </row>
    <row r="15" spans="1:4" ht="30" customHeight="1">
      <c r="A15" s="8" t="s">
        <v>18</v>
      </c>
      <c r="B15" s="26" t="s">
        <v>180</v>
      </c>
      <c r="C15" s="36">
        <f>C12+C13</f>
        <v>124884247.52572501</v>
      </c>
      <c r="D15" s="11"/>
    </row>
  </sheetData>
  <mergeCells count="4">
    <mergeCell ref="A13:A14"/>
    <mergeCell ref="A1:D1"/>
    <mergeCell ref="A2:D2"/>
    <mergeCell ref="A5:A1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360" verticalDpi="360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A通则</vt:lpstr>
      <vt:lpstr>B桥梁工程1-5节</vt:lpstr>
      <vt:lpstr>第6节</vt:lpstr>
      <vt:lpstr>第7.8节</vt:lpstr>
      <vt:lpstr>9-12节</vt:lpstr>
      <vt:lpstr>D汇总表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郭孝平</dc:creator>
  <cp:lastModifiedBy>baihei</cp:lastModifiedBy>
  <cp:lastPrinted>2000-10-29T12:51:58Z</cp:lastPrinted>
  <dcterms:created xsi:type="dcterms:W3CDTF">2000-10-20T03:10:50Z</dcterms:created>
  <dcterms:modified xsi:type="dcterms:W3CDTF">2010-01-25T11:42:25Z</dcterms:modified>
</cp:coreProperties>
</file>